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Prihodi i rashodi ek.klas." sheetId="2" r:id="rId2"/>
    <sheet name="Prihodi i rashodi izvori" sheetId="3" r:id="rId3"/>
    <sheet name="Rashodi funkcijska klas." sheetId="4" r:id="rId4"/>
    <sheet name="Račun financiranja" sheetId="5" r:id="rId5"/>
    <sheet name="Raspoloživa sredstva pret.god." sheetId="6" r:id="rId6"/>
    <sheet name="Posebni dio organizacijska" sheetId="7" r:id="rId7"/>
    <sheet name="Posebni dio programska" sheetId="8" r:id="rId8"/>
    <sheet name="Proračunska zaliha" sheetId="9" r:id="rId9"/>
    <sheet name="Zaduživanje" sheetId="10" r:id="rId10"/>
    <sheet name="Jamstva" sheetId="11" r:id="rId11"/>
    <sheet name="Zaključne odredbe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Titles" localSheetId="6">'Posebni dio organizacijska'!$8:$9</definedName>
    <definedName name="_xlnm.Print_Titles" localSheetId="7">'Posebni dio programska'!$3:$4</definedName>
    <definedName name="_xlnm.Print_Titles" localSheetId="1">'Prihodi i rashodi ek.klas.'!$5:$6</definedName>
    <definedName name="_xlnm.Print_Titles" localSheetId="2">'Prihodi i rashodi izvori'!$3:$4</definedName>
    <definedName name="_xlnm.Print_Titles" localSheetId="4">'Račun financiranja'!$5:$6</definedName>
    <definedName name="_xlnm.Print_Titles" localSheetId="3">'Rashodi funkcijska klas.'!$3:$4</definedName>
    <definedName name="_xlnm.Print_Titles" localSheetId="5">'Raspoloživa sredstva pret.god.'!$16:$17</definedName>
    <definedName name="jamstva07">'[2]Prihodi'!$11:$11,'[2]Prihodi'!#REF!,'[2]Prihodi'!$28:$29,'[2]Prihodi'!$52:$53,'[2]Prihodi'!$64:$64,'[2]Prihodi'!#REF!,'[2]Prihodi'!#REF!,'[2]Prihodi'!$77:$78,'[2]Prihodi'!$82:$87,'[2]Prihodi'!$91:$91,'[2]Prihodi'!$91:$91,'[2]Prihodi'!$91:$91,'[2]Prihodi'!$95:$95,'[2]Prihodi'!#REF!</definedName>
    <definedName name="_xlnm.Print_Area" localSheetId="10">'Jamstva'!$A$1:$M$5</definedName>
    <definedName name="podstavke" localSheetId="10">'[3]Prihodi'!$12:$12,'[3]Prihodi'!#REF!,'[3]Prihodi'!$29:$30,'[3]Prihodi'!$52:$53,'[3]Prihodi'!$65:$65,'[3]Prihodi'!#REF!,'[3]Prihodi'!#REF!,'[3]Prihodi'!$77:$78,'[3]Prihodi'!$82:$88,'[3]Prihodi'!$94:$94,'[3]Prihodi'!$94:$94,'[3]Prihodi'!$94:$94,'[3]Prihodi'!$99:$99,'[3]Prihodi'!#REF!</definedName>
    <definedName name="podstavke" localSheetId="8">'[3]Prihodi'!$12:$12,'[3]Prihodi'!#REF!,'[3]Prihodi'!$29:$30,'[3]Prihodi'!$52:$53,'[3]Prihodi'!$65:$65,'[3]Prihodi'!#REF!,'[3]Prihodi'!#REF!,'[3]Prihodi'!$77:$78,'[3]Prihodi'!$82:$88,'[3]Prihodi'!$94:$94,'[3]Prihodi'!$94:$94,'[3]Prihodi'!$94:$94,'[3]Prihodi'!$99:$99,'[3]Prihodi'!#REF!</definedName>
    <definedName name="podstavke" localSheetId="9">'[4]Prihodi'!$12:$12,'[4]Prihodi'!#REF!,'[4]Prihodi'!$24:$24,'[4]Prihodi'!$49:$49,'[4]Prihodi'!$60:$60,'[4]Prihodi'!#REF!,'[4]Prihodi'!#REF!,'[4]Prihodi'!#REF!,'[4]Prihodi'!$69:$69,'[4]Prihodi'!#REF!,'[4]Prihodi'!#REF!,'[4]Prihodi'!#REF!,'[4]Prihodi'!#REF!,'[4]Prihodi'!#REF!</definedName>
    <definedName name="podstavke">'[1]Prihodi'!$12:$12,'[1]Prihodi'!#REF!,'[1]Prihodi'!$24:$24,'[1]Prihodi'!$48:$48,'[1]Prihodi'!$59:$59,'[1]Prihodi'!#REF!,'[1]Prihodi'!#REF!,'[1]Prihodi'!#REF!,'[1]Prihodi'!$68:$68,'[1]Prihodi'!#REF!,'[1]Prihodi'!#REF!,'[1]Prihodi'!#REF!,'[1]Prihodi'!#REF!,'[1]Prihodi'!#REF!</definedName>
  </definedNames>
  <calcPr fullCalcOnLoad="1"/>
</workbook>
</file>

<file path=xl/sharedStrings.xml><?xml version="1.0" encoding="utf-8"?>
<sst xmlns="http://schemas.openxmlformats.org/spreadsheetml/2006/main" count="8868" uniqueCount="1464">
  <si>
    <t/>
  </si>
  <si>
    <t>A. RAČUN PRIHODA I RASHODA</t>
  </si>
  <si>
    <t>6 Prihodi poslovanja</t>
  </si>
  <si>
    <t>7 Prihodi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</si>
  <si>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</si>
  <si>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</si>
  <si>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</si>
  <si>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</si>
  <si>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</si>
  <si>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</si>
  <si>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</si>
  <si>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>6112 Porez i prirez na dohodak od samostalnih djelatnosti</t>
  </si>
  <si>
    <t>6113 Porez i prirez na dohodak od imovine i imovinskih prava</t>
  </si>
  <si>
    <t>6114 Porez i prirez na dohodak od kapitala</t>
  </si>
  <si>
    <t xml:space="preserve">6115 Porez i prirez na dohodak po godišnjoj prijavi                                                      </t>
  </si>
  <si>
    <t>6116 Porez i prirez na dohodak utvrđen u postupku nadzora za prethodne godine</t>
  </si>
  <si>
    <t>6117 Povrat poreza i prireza na dohodak po godišnjoj prijavi</t>
  </si>
  <si>
    <t xml:space="preserve">613 Porezi na imovinu                                                                                   </t>
  </si>
  <si>
    <t xml:space="preserve">6131 Stalni porezi na nepokretnu imovinu (zemlju, zgrade, kuće i ostalo)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</si>
  <si>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</si>
  <si>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</si>
  <si>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</si>
  <si>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 xml:space="preserve">6145 Porezi na korištenje dobara ili izvođenje aktivnosti                                                </t>
  </si>
  <si>
    <t>63 Pomoći iz inozemstva i od subjekata unutar općeg proračuna</t>
  </si>
  <si>
    <t xml:space="preserve">632 Pomoći od međunarodnih organizacija te institucija i tijela EU                                      </t>
  </si>
  <si>
    <t>6323 Tekuće pomoći od institucija i tijela  EU</t>
  </si>
  <si>
    <t>6324 Kapitalne pomoći od institucija i tijela  EU</t>
  </si>
  <si>
    <t>633 Pomoći proračunu iz drugih proračuna i izvanproračunskim korisnicima</t>
  </si>
  <si>
    <t>6331 Tekuće pomoći proračunu iz drugih proračuna i izvanproračunskim korisnicima</t>
  </si>
  <si>
    <t>6332 Kapitalne pomoći proračunu iz drugih proračuna i izvanproračunskim korisnicima</t>
  </si>
  <si>
    <t>634 Pomoći od izvanproračunskih korisnika</t>
  </si>
  <si>
    <t>6341 Tekuće pomoći od izvanproračunskih korisnika</t>
  </si>
  <si>
    <t xml:space="preserve">635 Pomoći izravnanja za decentralizirane funkcije                                                      </t>
  </si>
  <si>
    <t xml:space="preserve">6351 Tekuće pomoći izravnanja za decentralizirane funkcije                                               </t>
  </si>
  <si>
    <t xml:space="preserve">6352 Kapitalne pomoći izravnanja za decentralizirane funkcije                                            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</si>
  <si>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</si>
  <si>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</si>
  <si>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</si>
  <si>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</si>
  <si>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</si>
  <si>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639 Prijenosi između proračunskih korisnika istog proračuna</t>
  </si>
  <si>
    <t>6393 Tekući prijenosi između proračunskih korisnika istog proračuna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</si>
  <si>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</si>
  <si>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</si>
  <si>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</si>
  <si>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6414 Prihodi od zateznih kamata                                                                          </t>
  </si>
  <si>
    <t xml:space="preserve">6415 Prihodi od pozitivnih tečajnih razlika i razlika zbog primjene valutne klauzule                     </t>
  </si>
  <si>
    <t xml:space="preserve">6416 Prihodi od dividendi                                                                                </t>
  </si>
  <si>
    <t xml:space="preserve">6419 Ostali prihodi od financijske imovine                                                               </t>
  </si>
  <si>
    <t xml:space="preserve">642 Prihodi od nefinancijske imovine                                                                    </t>
  </si>
  <si>
    <t xml:space="preserve">6421 Naknade za koncesije            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</si>
  <si>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</si>
  <si>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</si>
  <si>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6429 Ostali prihodi od nefinancijske imovine                                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</si>
  <si>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</si>
  <si>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</si>
  <si>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</si>
  <si>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</si>
  <si>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</si>
  <si>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</si>
  <si>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6521 Prihodi državne uprave                                                                              </t>
  </si>
  <si>
    <t xml:space="preserve">6522 Prihodi vodnog gospodarstva                                                                         </t>
  </si>
  <si>
    <t xml:space="preserve">6524 Doprinosi za šume                                                                                   </t>
  </si>
  <si>
    <t xml:space="preserve">6526 Ostali nespomenuti prihodi 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</si>
  <si>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</si>
  <si>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</si>
  <si>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</si>
  <si>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 te povrati po prot.jam.</t>
  </si>
  <si>
    <t xml:space="preserve">661 Prihodi od prodaje proizvoda i robe te pruženih usluga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</si>
  <si>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</si>
  <si>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 i povrat donacija po prot.jamstvima</t>
  </si>
  <si>
    <t xml:space="preserve">6631 Tekuće donacije                                                                                     </t>
  </si>
  <si>
    <t xml:space="preserve">6632 Kapitalne donacije                                                                                  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</si>
  <si>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</si>
  <si>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</si>
  <si>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</si>
  <si>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</si>
  <si>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</si>
  <si>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</si>
  <si>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</si>
  <si>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</si>
  <si>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</si>
  <si>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</si>
  <si>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</si>
  <si>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722 Prihodi od prodaje postrojenja i opreme                                                             </t>
  </si>
  <si>
    <t xml:space="preserve">7227 Uređaji, strojevi i oprema za ostale namjene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</si>
  <si>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</si>
  <si>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</si>
  <si>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</si>
  <si>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3113 Plaće za prekovremeni rad                                                                           </t>
  </si>
  <si>
    <t xml:space="preserve">3114 Plaće za posebne uvjete rada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</si>
  <si>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</si>
  <si>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</si>
  <si>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</si>
  <si>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3131 Doprinosi za mirovinsko osiguranje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</si>
  <si>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</si>
  <si>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</si>
  <si>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</si>
  <si>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</si>
  <si>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</si>
  <si>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</si>
  <si>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</si>
  <si>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</si>
  <si>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</si>
  <si>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</si>
  <si>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</si>
  <si>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</si>
  <si>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</si>
  <si>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</si>
  <si>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</si>
  <si>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</si>
  <si>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</si>
  <si>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</si>
  <si>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</si>
  <si>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</si>
  <si>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</si>
  <si>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</si>
  <si>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</si>
  <si>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</si>
  <si>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</si>
  <si>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</si>
  <si>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</si>
  <si>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</si>
  <si>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</si>
  <si>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</si>
  <si>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</si>
  <si>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</si>
  <si>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</si>
  <si>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</si>
  <si>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</si>
  <si>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</si>
  <si>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</si>
  <si>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</si>
  <si>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</si>
  <si>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</si>
  <si>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>3432 Negativne tečajne razlike i razlike zbog primjene valutne klauzule</t>
  </si>
  <si>
    <t xml:space="preserve">3433 Zatezne kamate                                                                                      </t>
  </si>
  <si>
    <t xml:space="preserve">3434 Ostali nespomenuti financijski rashodi                                                              </t>
  </si>
  <si>
    <t xml:space="preserve">35 Subvencije                                                                                          </t>
  </si>
  <si>
    <t xml:space="preserve">351 Subvencije trgovačkim društvima u javnom sektoru                                                    </t>
  </si>
  <si>
    <t xml:space="preserve">3512 Subvencije trgovačkim društvima u javnom sektoru                                                    </t>
  </si>
  <si>
    <t>352 Subvencije trgovačkim društvima, zadrugama, poljoprivrednicima i obrtnicima izvan javnog sektora</t>
  </si>
  <si>
    <t xml:space="preserve">3521 Subvencije kreditnim i ostalim financijskim institucijama izvan javnog sektora                      </t>
  </si>
  <si>
    <t>3522 Subvencije trgovačkim društvima i zadrugama izvan javnog sektora</t>
  </si>
  <si>
    <t xml:space="preserve">3523 Subvencije poljoprivrednicima i obrtnicima                                                          </t>
  </si>
  <si>
    <t>353 Subvencije trgovačkim društvima, zadrugama, poljoprivrednicima i obrtnicima iz EU sredstava</t>
  </si>
  <si>
    <t>3531 Subvencije trgovačkim društvima, zadrugama, poljoprivrednicima i obrtnicima iz EU sredstava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</si>
  <si>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</si>
  <si>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</si>
  <si>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</si>
  <si>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>3632 Kapitalne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</si>
  <si>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</si>
  <si>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</si>
  <si>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</si>
  <si>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369 Prijenosi između proračunskih korisnika istog proračuna</t>
  </si>
  <si>
    <t>3693 Tekući prijenosi između proračunskih korisnika istog proračuna temeljem prijenosa EU sredstava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</si>
  <si>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</si>
  <si>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</si>
  <si>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</si>
  <si>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3722 Naknade građanima i kućanstvima u naravi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</si>
  <si>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</si>
  <si>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</si>
  <si>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</si>
  <si>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3812 Tekuće donacije u naravi                                                                            </t>
  </si>
  <si>
    <t>3813 Tekuće donacije iz EU sredstava</t>
  </si>
  <si>
    <t xml:space="preserve">382 Kapitalne donacije                                                                                  </t>
  </si>
  <si>
    <t>3822 Kapitalne donacije građanima i kućanstvima</t>
  </si>
  <si>
    <t xml:space="preserve">383 Kazne, penali i naknade štete                                                                       </t>
  </si>
  <si>
    <t xml:space="preserve">3831 Naknade šteta pravnim i fizičkim osobama                                                            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</si>
  <si>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</si>
  <si>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</si>
  <si>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 xml:space="preserve">41 Rashodi za nabavu neproizvedene dugotrajne imovine                                                  </t>
  </si>
  <si>
    <t xml:space="preserve">411 Materijalna imovina - prirodna bogatstva                                                            </t>
  </si>
  <si>
    <t xml:space="preserve">4111 Zemljište                                                                                           </t>
  </si>
  <si>
    <t xml:space="preserve">412 Nematerijalna imovina                                                                               </t>
  </si>
  <si>
    <t xml:space="preserve">4123 Licence                                                                                             </t>
  </si>
  <si>
    <t xml:space="preserve">4124 Ostala prava                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</si>
  <si>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</si>
  <si>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</si>
  <si>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4212 Poslovni objekti                                                                                    </t>
  </si>
  <si>
    <t xml:space="preserve">4213 Ceste, željeznice i ostali prometni objekti                                                         </t>
  </si>
  <si>
    <t>4214 Ostali građevinski objekti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</si>
  <si>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</si>
  <si>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</si>
  <si>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</si>
  <si>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4223 Oprema za održavanje i zaštitu                                                                      </t>
  </si>
  <si>
    <t xml:space="preserve">4224 Medicinska i laboratorijska oprema                                                                  </t>
  </si>
  <si>
    <t xml:space="preserve">4226 Sportska i glazbena oprema                                                                          </t>
  </si>
  <si>
    <t xml:space="preserve">4227 Uređaji, strojevi i oprema za ostale namjene                                                        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</si>
  <si>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</si>
  <si>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</si>
  <si>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 xml:space="preserve">4243 Muzejski izlošci i predmeti prirodnih rijetkosti                                                    </t>
  </si>
  <si>
    <t xml:space="preserve">426 Nematerijalna proizvedena imovina                                                                   </t>
  </si>
  <si>
    <t xml:space="preserve">4263 Umjetnička, literarna i znanstvena djela                                                            </t>
  </si>
  <si>
    <t xml:space="preserve">4264 Ostala nematerijalna proizvedena imovina                                                            </t>
  </si>
  <si>
    <t xml:space="preserve">45 Rashodi za dodatna ulaganja na nefinancijskoj imovini                                               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</si>
  <si>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</si>
  <si>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</si>
  <si>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>Izvor 1. OPĆI PRIHODI I PRIMICI</t>
  </si>
  <si>
    <t>Izvor 1.4. Opći prihodi i primici</t>
  </si>
  <si>
    <t>Izvor 1.5. Opći prihodi i primici proračunskih korisnika</t>
  </si>
  <si>
    <t>Izvor 3. VLASTITI PRIHODI</t>
  </si>
  <si>
    <t>Izvor 3.1. Vlastiti prihodi proračunskih korisnika</t>
  </si>
  <si>
    <t>Izvor 4. PRIHODI ZA POSEBNE NAMJENE</t>
  </si>
  <si>
    <t>Izvor 4.1. Prihodi od spomeničke rente</t>
  </si>
  <si>
    <t>Izvor 4.2. Prihodi od turističke pristojbe</t>
  </si>
  <si>
    <t>Izvor 4.3. Komunalni doprinosi</t>
  </si>
  <si>
    <t>Izvor 4.4. Komunalna naknada</t>
  </si>
  <si>
    <t>Izvor 4.6. Ostali prihodi za posebne namjene</t>
  </si>
  <si>
    <t>Izvor 4.7. Prihodi od sufinanciranja</t>
  </si>
  <si>
    <t>Izvor 4.8. Prihodi za posebne namjene proračunskih korisnika</t>
  </si>
  <si>
    <t>Izvor 4.9. Prihodi od naknade za eksploataciju mineralnih sirovina</t>
  </si>
  <si>
    <t>Izvor 5. POMOĆI</t>
  </si>
  <si>
    <t>Izvor 5.1. Pomoći za minimalni standard decentraliziranih funkcija</t>
  </si>
  <si>
    <t>Izvor 5.3. Pomoći iz državnog proračuna</t>
  </si>
  <si>
    <t>Izvor 5.4. Pomoći iz županijskog proračuna</t>
  </si>
  <si>
    <t>Izvor 5.5. Pomoći iz općinskog proračuna</t>
  </si>
  <si>
    <t>Izvor 5.6. Pomoći od institucija i tijela EU</t>
  </si>
  <si>
    <t>Izvor 5.7. Pomoći od izvanproračunskih korisnika</t>
  </si>
  <si>
    <t>Izvor 5.8. Pomoći od korisnika za prijenose sredstava EU</t>
  </si>
  <si>
    <t>Izvor 5.9. Pomoći iz gradskog proračuna</t>
  </si>
  <si>
    <t>Izvor 6. DONACIJE</t>
  </si>
  <si>
    <t>Izvor 6.1. Donacije za proračunske korisnike</t>
  </si>
  <si>
    <t>Izvor 6.2. Donacije za proračun</t>
  </si>
  <si>
    <t>Izvor 7. PRIHODI OD PRODAJE ILI ZAMJENE IMOVINE I NAKNADE OSIGURANJA</t>
  </si>
  <si>
    <t>Izvor 7.1. Prihodi od prodaje nefinancijske imovine</t>
  </si>
  <si>
    <t>Izvor 7.3. Prihodi naknade s naslova osiguranja</t>
  </si>
  <si>
    <t>Izvor 7.4. Prihodi od prodaje nefinancijske imovine prorač.korisnika</t>
  </si>
  <si>
    <t>Izvor 7.5. Prihodi naknade s naslova osiguranja za PK</t>
  </si>
  <si>
    <t>Izvor 4.5. Posebne naknade za izgradnju komunalne infrastrukture</t>
  </si>
  <si>
    <t>Izvor 8. NAMJENSKI PRIMICI</t>
  </si>
  <si>
    <t>Izvor 8.1. Primici od zaduživanja</t>
  </si>
  <si>
    <t>Indeks 3/2</t>
  </si>
  <si>
    <t xml:space="preserve">84 Primici od zaduživanja                                                                              </t>
  </si>
  <si>
    <t xml:space="preserve">53 Izdaci za dionice i udjele u glavnici                                                               </t>
  </si>
  <si>
    <t xml:space="preserve">532 Dionice i udjeli u glavnici trgovačkih društava u javnom sektoru                                    </t>
  </si>
  <si>
    <t xml:space="preserve">5321 Dionice i udjeli u glavnici trgovačkih društava u javnom sektoru                                    </t>
  </si>
  <si>
    <t xml:space="preserve">54 Izdaci za otplatu glavnice primljenih kredita i zajmova                                             </t>
  </si>
  <si>
    <t>542 Otplata glavnice primljenih kredita i zajmova od kreditnih i ostalih financijskih institucija u javn</t>
  </si>
  <si>
    <t xml:space="preserve">5422 Otplata glavnice primljenih kredita od kreditnih institucija u javnom sektoru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</si>
  <si>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</si>
  <si>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</si>
  <si>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>9 Vlastiti izvori</t>
  </si>
  <si>
    <t>92 Rezultat poslovanja</t>
  </si>
  <si>
    <t>922 Višak/manjak prihoda</t>
  </si>
  <si>
    <t>9221 Višak prihoda</t>
  </si>
  <si>
    <t>9222 Manjak prihoda</t>
  </si>
  <si>
    <t>8. NAMJENSKI PRIMICI</t>
  </si>
  <si>
    <t>8.1. Primici od zaduživanja</t>
  </si>
  <si>
    <t>1. OPĆI PRIHODI I PRIMICI</t>
  </si>
  <si>
    <t>1.4. Opći prihodi i primici</t>
  </si>
  <si>
    <t>4. PRIHODI ZA POSEBNE NAMJENE</t>
  </si>
  <si>
    <t>4.3. Komunalni doprinosi</t>
  </si>
  <si>
    <t>7. PRIHODI OD PRODAJE ILI ZAMJENE IMOVINE I NAKNADE OSIGURANJA</t>
  </si>
  <si>
    <t>7.1. Prihodi od prodaje nefinancijske imovine</t>
  </si>
  <si>
    <t>1.5. Opći prihodi i primici proračunskih korisnika</t>
  </si>
  <si>
    <t>3. VLASTITI PRIHODI</t>
  </si>
  <si>
    <t>3.1. Vlastiti prihodi proračunskih korisnika</t>
  </si>
  <si>
    <t>4.1. Prihodi od spomeničke rente</t>
  </si>
  <si>
    <t>4.2. Prihodi od turističke pristojbe</t>
  </si>
  <si>
    <t>4.4. Komunalna naknada</t>
  </si>
  <si>
    <t>4.5. Posebne naknade za izgradnju komunalne infrastrukture</t>
  </si>
  <si>
    <t>4.7. Prihodi od sufinanciranja</t>
  </si>
  <si>
    <t>4.8. Prihodi za posebne namjene proračunskih korisnika</t>
  </si>
  <si>
    <t>4.9. Prihodi od naknade za eksploataciju mineralnih sirovina</t>
  </si>
  <si>
    <t>5. POMOĆI</t>
  </si>
  <si>
    <t>5.1. Pomoći za minimalni standard decentraliziranih funkcija</t>
  </si>
  <si>
    <t>6. DONACIJE</t>
  </si>
  <si>
    <t>6.1. Donacije za proračunske korisnike</t>
  </si>
  <si>
    <t>6.2. Donacije za proračun</t>
  </si>
  <si>
    <t>7.4. Prihodi od prodaje nefinancijske imovine prorač.korisnika</t>
  </si>
  <si>
    <t>7.5. Prihodi naknade s naslova osiguranja za PK</t>
  </si>
  <si>
    <t>UKUPNO RASHODI I IZDATCI</t>
  </si>
  <si>
    <t>Razdjel</t>
  </si>
  <si>
    <t>001</t>
  </si>
  <si>
    <t xml:space="preserve">UPRAVNI ODJEL ZA OPĆU UPRAVU </t>
  </si>
  <si>
    <t>Glava</t>
  </si>
  <si>
    <t>00101</t>
  </si>
  <si>
    <t>00102</t>
  </si>
  <si>
    <t>VIJEĆA NACIONALNIH MANJINA</t>
  </si>
  <si>
    <t>Proračunski korisnik</t>
  </si>
  <si>
    <t>46288</t>
  </si>
  <si>
    <t>VIJEĆE ALBANSKE NACIONALNE MANJINE</t>
  </si>
  <si>
    <t>46296</t>
  </si>
  <si>
    <t>VIJEĆE TALIJANSKE NACIONALNE MANJINE</t>
  </si>
  <si>
    <t>47676</t>
  </si>
  <si>
    <t>VIJEĆE SRPSKE NACIONALNE MANJINE</t>
  </si>
  <si>
    <t>49464</t>
  </si>
  <si>
    <t>VIJEĆE BOŠNJAČKE NACIONALNE MANJINE</t>
  </si>
  <si>
    <t>00103</t>
  </si>
  <si>
    <t>VATROGASNE POSTROJBE</t>
  </si>
  <si>
    <t>35175</t>
  </si>
  <si>
    <t>JAVNA VATROGASNA POSTROJBA POREČ</t>
  </si>
  <si>
    <t>002</t>
  </si>
  <si>
    <t>UPRAVNI ODJEL ZA FINANCIJE</t>
  </si>
  <si>
    <t>00201</t>
  </si>
  <si>
    <t>003</t>
  </si>
  <si>
    <t>UPRAVNI ODJEL ZA DRUŠTVENE DJELATNOSTI</t>
  </si>
  <si>
    <t>00301</t>
  </si>
  <si>
    <t>00302</t>
  </si>
  <si>
    <t>VRTIĆI</t>
  </si>
  <si>
    <t>35298</t>
  </si>
  <si>
    <t xml:space="preserve">DJEČJI VRTIĆ "RADOST" POREČ </t>
  </si>
  <si>
    <t>38399</t>
  </si>
  <si>
    <t>DJEČJI VRTIĆ "PAPERINO"  POREČ</t>
  </si>
  <si>
    <t>00303</t>
  </si>
  <si>
    <t>OSNOVNE ŠKOLE</t>
  </si>
  <si>
    <t>10803</t>
  </si>
  <si>
    <t>OSNOVNA ŠKOLA POREČ</t>
  </si>
  <si>
    <t>16230</t>
  </si>
  <si>
    <t>OSNOVNA ŠKOLA "BERNARDO PARENTIN" POREČ</t>
  </si>
  <si>
    <t>48486</t>
  </si>
  <si>
    <t>UMJETNIČKA ŠKOLA POREČ</t>
  </si>
  <si>
    <t>50338</t>
  </si>
  <si>
    <t>OSNOVNA ŠKOLA FINIDA POREČ</t>
  </si>
  <si>
    <t>00304</t>
  </si>
  <si>
    <t>UČILIŠTA</t>
  </si>
  <si>
    <t>10879</t>
  </si>
  <si>
    <t>PUČKO OTVORENO UČILIŠTE POREČ</t>
  </si>
  <si>
    <t>00305</t>
  </si>
  <si>
    <t>KNJIŽNICE</t>
  </si>
  <si>
    <t>42418</t>
  </si>
  <si>
    <t>GRADSKA KNJIŽNICA POREČ</t>
  </si>
  <si>
    <t>00306</t>
  </si>
  <si>
    <t>MUZEJI</t>
  </si>
  <si>
    <t>43079</t>
  </si>
  <si>
    <t>ZAVIČAJNI MUZEJ POREŠTINE POREČ</t>
  </si>
  <si>
    <t>00307</t>
  </si>
  <si>
    <t>USTANOVE SOCIJALNE SKRBI</t>
  </si>
  <si>
    <t>49761</t>
  </si>
  <si>
    <t>CENTAR ZA PRUŽANJE USLUGA U ZAJEDNICI ZDRAVI GRAD POREČ-PARENZO</t>
  </si>
  <si>
    <t>004</t>
  </si>
  <si>
    <t>UPRAVNI ODJEL ZA GOSPODARSTVO I EU FONDOVE</t>
  </si>
  <si>
    <t>00401</t>
  </si>
  <si>
    <t>005</t>
  </si>
  <si>
    <t>UPRAVNI ODJEL ZA KOMUNALNI SUSTAV</t>
  </si>
  <si>
    <t>00501</t>
  </si>
  <si>
    <t>006</t>
  </si>
  <si>
    <t>UPRAVNI ODJEL ZA PROSTORNO PLANIRANJE I ZAŠTITU OKOLIŠA</t>
  </si>
  <si>
    <t>00601</t>
  </si>
  <si>
    <t>007</t>
  </si>
  <si>
    <t>UPRAVNI ODJEL ZA PROSTORNO UREĐENJE I GRADNJU</t>
  </si>
  <si>
    <t>00701</t>
  </si>
  <si>
    <t xml:space="preserve">RAZDJEL 001 UPRAVNI ODJEL ZA OPĆU UPRAVU </t>
  </si>
  <si>
    <t xml:space="preserve">GLAVA 00101 UPRAVNI ODJEL ZA OPĆU UPRAVU </t>
  </si>
  <si>
    <t>1001</t>
  </si>
  <si>
    <t>Program: JAVNA UPRAVA I ADMINISTRACIJA</t>
  </si>
  <si>
    <t>A100001</t>
  </si>
  <si>
    <t>Aktivnost: Administrativno, tehničko i stručno osoblje</t>
  </si>
  <si>
    <t>31</t>
  </si>
  <si>
    <t xml:space="preserve">Rashodi za zaposlene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</si>
  <si>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</si>
  <si>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</si>
  <si>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3121</t>
  </si>
  <si>
    <t xml:space="preserve">Ostali rashodi za zaposlene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</si>
  <si>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</si>
  <si>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</si>
  <si>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</t>
  </si>
  <si>
    <t xml:space="preserve">Materijalni rashodi         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</si>
  <si>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</si>
  <si>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</si>
  <si>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</si>
  <si>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</si>
  <si>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</si>
  <si>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</si>
  <si>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</si>
  <si>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</si>
  <si>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3221</t>
  </si>
  <si>
    <t xml:space="preserve">Uredski materijal i ostali materijalni rashodi                                                      </t>
  </si>
  <si>
    <t>3227</t>
  </si>
  <si>
    <t xml:space="preserve">Službena, radna i zaštitna odjeća i obuća                                                           </t>
  </si>
  <si>
    <t>3231</t>
  </si>
  <si>
    <t xml:space="preserve">Usluge telefona, pošte i prijevoza                                                                  </t>
  </si>
  <si>
    <t>3233</t>
  </si>
  <si>
    <t xml:space="preserve">Usluge promidžbe i informiranja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</si>
  <si>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</si>
  <si>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</si>
  <si>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</si>
  <si>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</si>
  <si>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</si>
  <si>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</si>
  <si>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3295</t>
  </si>
  <si>
    <t xml:space="preserve">Pristojbe i naknade                                                                                 </t>
  </si>
  <si>
    <t>3299</t>
  </si>
  <si>
    <t xml:space="preserve">Ostali nespomenuti rashodi poslovanja                                                               </t>
  </si>
  <si>
    <t>A100003</t>
  </si>
  <si>
    <t>Aktivnost: Osnovna djelatnost vezana za protokol</t>
  </si>
  <si>
    <t>3241</t>
  </si>
  <si>
    <t xml:space="preserve">Naknade troškova osobama izvan radnog odnosa                                                        </t>
  </si>
  <si>
    <t>35</t>
  </si>
  <si>
    <t xml:space="preserve">Subvencije                                                                                          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</si>
  <si>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</si>
  <si>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</si>
  <si>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</si>
  <si>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</si>
  <si>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A100004</t>
  </si>
  <si>
    <t>Aktivnost: Prijemi i uzvratni susreti</t>
  </si>
  <si>
    <t>3293</t>
  </si>
  <si>
    <t xml:space="preserve">Reprezentacija                                                                                      </t>
  </si>
  <si>
    <t>A100005</t>
  </si>
  <si>
    <t>Aktivnost: Tekuća zaliha proračuna</t>
  </si>
  <si>
    <t>36</t>
  </si>
  <si>
    <t>Pomoći dane u inozemstvo i unutar općeg proračuna</t>
  </si>
  <si>
    <t>3631</t>
  </si>
  <si>
    <t xml:space="preserve">Tekuće pomoći unutar općeg proračuna                                                                </t>
  </si>
  <si>
    <t>3661</t>
  </si>
  <si>
    <t>Tekuće pomoći proračunskim korisnicima drugih proračuna</t>
  </si>
  <si>
    <t>A100006</t>
  </si>
  <si>
    <t>Aktivnost: Suradnja s gradovima i općinama u RH i međunarodna suradnja</t>
  </si>
  <si>
    <t>A100007</t>
  </si>
  <si>
    <t>Aktivnost: Održavanje zgrada i opreme za redovno korištenje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</si>
  <si>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</si>
  <si>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</si>
  <si>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</si>
  <si>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</si>
  <si>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</si>
  <si>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</si>
  <si>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</si>
  <si>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</si>
  <si>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</si>
  <si>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</si>
  <si>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</si>
  <si>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</si>
  <si>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3294</t>
  </si>
  <si>
    <t>Članarine i norme</t>
  </si>
  <si>
    <t>3223</t>
  </si>
  <si>
    <t xml:space="preserve">Energija                                                                                            </t>
  </si>
  <si>
    <t>3232</t>
  </si>
  <si>
    <t xml:space="preserve">Usluge tekućeg i investicijskog održavanja                                                          </t>
  </si>
  <si>
    <t>A100008</t>
  </si>
  <si>
    <t>Aktivnost: Održavanje prostorija mjesnih odbora</t>
  </si>
  <si>
    <t>K100002</t>
  </si>
  <si>
    <t>Kapitalni projekt: Nabava opreme za gradsku upravu</t>
  </si>
  <si>
    <t>41</t>
  </si>
  <si>
    <t xml:space="preserve">Rashodi za nabavu neproizvedene dugotrajne imovine                                                  </t>
  </si>
  <si>
    <t>4123</t>
  </si>
  <si>
    <t xml:space="preserve">Licence              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</si>
  <si>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</si>
  <si>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</si>
  <si>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</si>
  <si>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</si>
  <si>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</si>
  <si>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</si>
  <si>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</si>
  <si>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</si>
  <si>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K100004</t>
  </si>
  <si>
    <t>Kapitalni projekt: Adaptacija i sanacija zgrade i opreme</t>
  </si>
  <si>
    <t>45</t>
  </si>
  <si>
    <t xml:space="preserve">Rashodi za dodatna ulaganja na nefinancijskoj imovini                                               </t>
  </si>
  <si>
    <t>4511</t>
  </si>
  <si>
    <t xml:space="preserve">Dodatna ulaganja na građevinskim objektima                                                          </t>
  </si>
  <si>
    <t>K100005</t>
  </si>
  <si>
    <t>Kapitalni projekt: E - uprava</t>
  </si>
  <si>
    <t>T100006</t>
  </si>
  <si>
    <t>Tekući projekt: Promotivni materijal o Poreču</t>
  </si>
  <si>
    <t>1002</t>
  </si>
  <si>
    <t>Program: DONOŠENJE AKATA I MJERA IZ DJELOKRUGA PREDSTAVNIČKIH I IZVRŠNIH TIJELA</t>
  </si>
  <si>
    <t>Aktivnost: Predstavnička i izvršna tijela</t>
  </si>
  <si>
    <t>3291</t>
  </si>
  <si>
    <t xml:space="preserve">Naknade za rad predstavničkih i izvršnih tijela, povjerenstava i slično                             </t>
  </si>
  <si>
    <t>T100003</t>
  </si>
  <si>
    <t>Tekući projekt: Izbori za ostala tijela</t>
  </si>
  <si>
    <t>1023</t>
  </si>
  <si>
    <t>Program: ZAŠTITA PRAVA NACIONALNIH MANJINA</t>
  </si>
  <si>
    <t>Aktivnost: Redovna djelatnost manjinskih vijeća</t>
  </si>
  <si>
    <t>38</t>
  </si>
  <si>
    <t xml:space="preserve">Ostali rashodi 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</si>
  <si>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</si>
  <si>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</si>
  <si>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1024</t>
  </si>
  <si>
    <t>Program: ORGANIZIRANJE I PROVOĐENJE ZAŠTITE I SPAŠAVANJA</t>
  </si>
  <si>
    <t>Aktivnost: Osnovna djelatnost Područne vatrogasne zajednice</t>
  </si>
  <si>
    <t>Aktivnost: Osnovna djelatnost civilne zaštite</t>
  </si>
  <si>
    <t>Aktivnost: Financiranje troškova stanovanja policijskih službenika</t>
  </si>
  <si>
    <t>K100003</t>
  </si>
  <si>
    <t>Kapitalni projekt: EU projekt: STREAM - upravljanje rizicima od poplave (IT-HR)</t>
  </si>
  <si>
    <t>T100001</t>
  </si>
  <si>
    <t>Tekući projekt: Izrada i održavanje protupožarnih prosjeka</t>
  </si>
  <si>
    <t>T100002</t>
  </si>
  <si>
    <t>Tekući projekt: Civilna zaštita iz nadležnosti lokalne samouprave</t>
  </si>
  <si>
    <t>Tekući projekt: Civilna zaštita HGSS stanica Pula</t>
  </si>
  <si>
    <t>1025</t>
  </si>
  <si>
    <t>Program: RAZVOJ CIVILNOG DRUŠTVA</t>
  </si>
  <si>
    <t>Aktivnost: Osnovne funkcije političkih stranaka</t>
  </si>
  <si>
    <t>A100002</t>
  </si>
  <si>
    <t>Aktivnost: Savjet mladih</t>
  </si>
  <si>
    <t>Aktivnost: Dan Grada Poreča</t>
  </si>
  <si>
    <t>Aktivnost: Proslava 1.Maja - praznika rada</t>
  </si>
  <si>
    <t>Aktivnost: Dječji karneval</t>
  </si>
  <si>
    <t>A100009</t>
  </si>
  <si>
    <t>Aktivnost: Proslava Sv.Maura</t>
  </si>
  <si>
    <t>A100010</t>
  </si>
  <si>
    <t>Aktivnost: Ostale gradske proslave i manifestacije</t>
  </si>
  <si>
    <t>A100011</t>
  </si>
  <si>
    <t>Aktivnost: Proslava Sv.Roka i maškare u Novaj Vasi</t>
  </si>
  <si>
    <t>A100012</t>
  </si>
  <si>
    <t>Aktivnost: Proslava Sv.Ane u Červar Portu</t>
  </si>
  <si>
    <t>A100013</t>
  </si>
  <si>
    <t>Aktivnost: Proslava Sv.Ane u Červaru</t>
  </si>
  <si>
    <t>A100014</t>
  </si>
  <si>
    <t>Aktivnost: Proslava Sv.Marije male u Baderni</t>
  </si>
  <si>
    <t>A100015</t>
  </si>
  <si>
    <t>Aktivnost: Proslave u MO Varvari</t>
  </si>
  <si>
    <t>A100016</t>
  </si>
  <si>
    <t>Aktivnost: Proslave u MO Žbandaj</t>
  </si>
  <si>
    <t>A100017</t>
  </si>
  <si>
    <t>Aktivnost: Proslave u MO Fuškulin</t>
  </si>
  <si>
    <t>A100018</t>
  </si>
  <si>
    <t>Aktivnost: Ostale proslave po mjesnim odborima</t>
  </si>
  <si>
    <t>Tekući projekt: Promicanje dvojezičnosti i očuvanje talijanskog jezika</t>
  </si>
  <si>
    <t>1038</t>
  </si>
  <si>
    <t>Program: UPRAVLJANJE IMOVINOM</t>
  </si>
  <si>
    <t>Aktivnost: Osnovna djelatnost vezana za pravne i imovinske poslove</t>
  </si>
  <si>
    <t>3296</t>
  </si>
  <si>
    <t>Troškovi sudskih postupaka</t>
  </si>
  <si>
    <t>K100028</t>
  </si>
  <si>
    <t>Kapitalni projekt: Izgradnja doma u Kadumima</t>
  </si>
  <si>
    <t>4214</t>
  </si>
  <si>
    <t>Ostali građevinski objekti</t>
  </si>
  <si>
    <t>4227</t>
  </si>
  <si>
    <t xml:space="preserve">Uređaji, strojevi i oprema za ostale namjene                                                        </t>
  </si>
  <si>
    <t>K100029</t>
  </si>
  <si>
    <t>Kapitalni projekt: Izgradnja doma u Mugebi</t>
  </si>
  <si>
    <t>K100030</t>
  </si>
  <si>
    <t>Kapitalni projekt: Rekonstrukcija zgrade u Novoj Vasi u zgradu javne namjene</t>
  </si>
  <si>
    <t>K100032</t>
  </si>
  <si>
    <t>Kapitalni projekt: Adaptacija i opremanje doma u Dračevcu</t>
  </si>
  <si>
    <t>Tekući projekt: Naknade štete za oduzete nekretnine</t>
  </si>
  <si>
    <t>3831</t>
  </si>
  <si>
    <t xml:space="preserve">Naknade šteta pravnim i fizičkim osobama                                                            </t>
  </si>
  <si>
    <t>GLAVA 00102 VIJEĆA NACIONALNIH MANJINA</t>
  </si>
  <si>
    <t>PROR. KORISNIK 46288 VIJEĆE ALBANSKE NACIONALNE MANJINE</t>
  </si>
  <si>
    <t>PROR. KORISNIK 46296 VIJEĆE TALIJANSKE NACIONALNE MANJINE</t>
  </si>
  <si>
    <t>PROR. KORISNIK 47676 VIJEĆE SRPSKE NACIONALNE MANJINE</t>
  </si>
  <si>
    <t>PROR. KORISNIK 49464 VIJEĆE BOŠNJAČKE NACIONALNE MANJINE</t>
  </si>
  <si>
    <t>GLAVA 00103 VATROGASNE POSTROJBE</t>
  </si>
  <si>
    <t>PROR. KORISNIK 35175 JAVNA VATROGASNA POSTROJBA POREČ</t>
  </si>
  <si>
    <t>Aktivnost: Administrativno, stručno i tehničko osoblje</t>
  </si>
  <si>
    <t>3131</t>
  </si>
  <si>
    <t xml:space="preserve">Doprinosi za mirovinsko osiguranje                                                                  </t>
  </si>
  <si>
    <t>3113</t>
  </si>
  <si>
    <t xml:space="preserve">Plaće za prekovremeni rad                                                                           </t>
  </si>
  <si>
    <t>34</t>
  </si>
  <si>
    <t xml:space="preserve">Financijski rashodi       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</si>
  <si>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</si>
  <si>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</si>
  <si>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37</t>
  </si>
  <si>
    <t xml:space="preserve">Naknade građanima i kućanstvima na temelju osiguranja i druge naknade                               </t>
  </si>
  <si>
    <t>3721</t>
  </si>
  <si>
    <t xml:space="preserve">Naknade građanima i kućanstvima u novcu                                                             </t>
  </si>
  <si>
    <t>3433</t>
  </si>
  <si>
    <t xml:space="preserve">Zatezne kamate                                                                                      </t>
  </si>
  <si>
    <t>K100001</t>
  </si>
  <si>
    <t>Kapitalni projekt: Nabava opreme</t>
  </si>
  <si>
    <t>4226</t>
  </si>
  <si>
    <t xml:space="preserve">Sportska i glazbena oprema                                                                          </t>
  </si>
  <si>
    <t>RAZDJEL 002 UPRAVNI ODJEL ZA FINANCIJE</t>
  </si>
  <si>
    <t>GLAVA 00201 UPRAVNI ODJEL ZA FINANCIJE</t>
  </si>
  <si>
    <t>Aktivnost: Upravljanje javnim financijama - otplata zajmova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</si>
  <si>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</si>
  <si>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</si>
  <si>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</si>
  <si>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</si>
  <si>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54</t>
  </si>
  <si>
    <t xml:space="preserve">Izdaci za otplatu glavnice primljenih kredita i zajmova                                             </t>
  </si>
  <si>
    <t>5422</t>
  </si>
  <si>
    <t xml:space="preserve">Otplata glavnice primljenih kredita od kreditnih institucija u javnom sektoru                       </t>
  </si>
  <si>
    <t>5443</t>
  </si>
  <si>
    <t xml:space="preserve">Otplata glavnice primljenih kredita od tuzemnih kreditnih institucija izvan javnog sektora          </t>
  </si>
  <si>
    <t>Aktivnost: Financijski rashodi vezani uz javne financije</t>
  </si>
  <si>
    <t>3434</t>
  </si>
  <si>
    <t xml:space="preserve">Ostali nespomenuti financijski rashodi                                                              </t>
  </si>
  <si>
    <t>RAZDJEL 003 UPRAVNI ODJEL ZA DRUŠTVENE DJELATNOSTI</t>
  </si>
  <si>
    <t>GLAVA 00301 UPRAVNI ODJEL ZA DRUŠTVENE DJELATNOSTI</t>
  </si>
  <si>
    <t>1022</t>
  </si>
  <si>
    <t>Program: RAZVOJ CIVILNOG DRUŠTVA U DRUŠTVENIM DJELATNOSTIMA</t>
  </si>
  <si>
    <t>Aktivnost: Financiranje programa i projekata udruga u razvoju civilnog društva</t>
  </si>
  <si>
    <t>Aktivnost: Prosinačke svečanosti (Porečka bajka)</t>
  </si>
  <si>
    <t>3722</t>
  </si>
  <si>
    <t xml:space="preserve">Naknade građanima i kućanstvima u naravi                                                            </t>
  </si>
  <si>
    <t xml:space="preserve">Aktivnost: Ljetni kamp za djecu </t>
  </si>
  <si>
    <t>Aktivnost: Klub za mlade</t>
  </si>
  <si>
    <t>Aktivnost: Ostale potrebe u civilnom društvu</t>
  </si>
  <si>
    <t>Tekući projekt: Zakup stana vjerskog službenika (Imam)</t>
  </si>
  <si>
    <t>Tekući projekt: MO Baderna - projekt "Djeci našeg malog mjesta"</t>
  </si>
  <si>
    <t>T100004</t>
  </si>
  <si>
    <t>Tekući projekt: Rad s mladima na lokalnoj razini</t>
  </si>
  <si>
    <t>1028</t>
  </si>
  <si>
    <t>Program: JAVNE POTREBE U PREDŠKOLSKOM ODGOJU</t>
  </si>
  <si>
    <t>A100037</t>
  </si>
  <si>
    <t>Aktivnost: Sufinanciranje programa privatnih i ostalih dječjih vrtića</t>
  </si>
  <si>
    <t>A100039</t>
  </si>
  <si>
    <t>Aktivnost: Ostele potrebe u predškolskom odgoju</t>
  </si>
  <si>
    <t>A100040</t>
  </si>
  <si>
    <t>Aktivnost: Sufinanciranje obrta za čuvanje djece</t>
  </si>
  <si>
    <t>K100009</t>
  </si>
  <si>
    <t>Kapitalni projekt: Opremanje predškolske ustanove</t>
  </si>
  <si>
    <t>K100021</t>
  </si>
  <si>
    <t>Kapitalni projekt: Izgradnja dječjeg vrtića u Varvarima</t>
  </si>
  <si>
    <t>4212</t>
  </si>
  <si>
    <t xml:space="preserve">Poslovni objekti                                                                                    </t>
  </si>
  <si>
    <t>K100022</t>
  </si>
  <si>
    <t>Kapitalni projekt: Konstrukcijsko energetska sanacija objekta DV Radost II</t>
  </si>
  <si>
    <t>4124</t>
  </si>
  <si>
    <t xml:space="preserve">Ostala prava                                                                                        </t>
  </si>
  <si>
    <t>K100024</t>
  </si>
  <si>
    <t>Kapitalni projekt: Izgradnja dječjeg vrtića u Novoj Vasi</t>
  </si>
  <si>
    <t>K100025</t>
  </si>
  <si>
    <t>Kapitalni projekt: Dogradnja i rekonstrukcija terase objekta MO Baderna za javne potrebe - polivalentna prostorija</t>
  </si>
  <si>
    <t>1029</t>
  </si>
  <si>
    <t>Program: JAVNE POTREBE U OBRAZOVANJU</t>
  </si>
  <si>
    <t>A100032</t>
  </si>
  <si>
    <t>Aktivnost: SREDNJA ŠKOLA "Mate Balota" POREČ</t>
  </si>
  <si>
    <t>A100033</t>
  </si>
  <si>
    <t>Aktivnost: SREDNJA ŠKOLA "Anton Štifanić" POREČ</t>
  </si>
  <si>
    <t>A100034</t>
  </si>
  <si>
    <t>Aktivnost: Studentske stipendije</t>
  </si>
  <si>
    <t>A100035</t>
  </si>
  <si>
    <t>Aktivnost: Učeničke stipendije</t>
  </si>
  <si>
    <t>A100036</t>
  </si>
  <si>
    <t>Aktivnost: Sufinanciranje prijevoza učenika srednjih škola izvan Poreča</t>
  </si>
  <si>
    <t>A100038</t>
  </si>
  <si>
    <t>Aktivnost: Šire javne potrebe u obrazovanju</t>
  </si>
  <si>
    <t>Aktivnost: Sufinanciranje prijevoza učenika OŠ B.Parentin</t>
  </si>
  <si>
    <t>Aktivnost: Sufinanciranje kupnje udžbenika i drugih obraz.materijala učenicima OŠ i SŠ</t>
  </si>
  <si>
    <t>A100044</t>
  </si>
  <si>
    <t>Aktivnost: Produženi boravak za učenike iz Poreča u OŠ J.Rakovac Sv.Lovreč</t>
  </si>
  <si>
    <t>A100048</t>
  </si>
  <si>
    <t>Aktivnost: Prijevoz učenika osnovnih škola</t>
  </si>
  <si>
    <t>A100049</t>
  </si>
  <si>
    <t>Aktivnost: Ostale potrebe u obrazovanju</t>
  </si>
  <si>
    <t>K100006</t>
  </si>
  <si>
    <t>Kapitalni projekt: Financiranje Instituta za poljoprivredu i turizam Poreč po ugovorima</t>
  </si>
  <si>
    <t>3662</t>
  </si>
  <si>
    <t>Kapitalne pomoći proračunskim korisnicima drugih proračuna</t>
  </si>
  <si>
    <t>K100016</t>
  </si>
  <si>
    <t>Kapitalni projekt: Rekonstrukcija OŠ Poreč</t>
  </si>
  <si>
    <t>K100017</t>
  </si>
  <si>
    <t>Kapitalni projekt: Rekonstrukcija PŠ Nova Vas - energetska obnova</t>
  </si>
  <si>
    <t>K100018</t>
  </si>
  <si>
    <t>Kapitalni projekt: Rekonstrukcija PŠ Žbandaj</t>
  </si>
  <si>
    <t>T100012</t>
  </si>
  <si>
    <t>Tekući projekt: Školski dani meda</t>
  </si>
  <si>
    <t>3222</t>
  </si>
  <si>
    <t xml:space="preserve">Materijal i sirovine                                                                                </t>
  </si>
  <si>
    <t>T100016</t>
  </si>
  <si>
    <t>Tekući projekt: Pomoćnici u nastavi - PUNa torba zajedništva</t>
  </si>
  <si>
    <t>3693</t>
  </si>
  <si>
    <t>Tekući prijenosi između proračunskih korisnika istog proračuna temeljem prijenosa EU sredstava</t>
  </si>
  <si>
    <t>1030</t>
  </si>
  <si>
    <t>Program: JAVNE POTREBE U KULTURI</t>
  </si>
  <si>
    <t>Aktivnost: Sufinanciranje programa i projekata udruga u kulturi</t>
  </si>
  <si>
    <t xml:space="preserve">Aktivnost: Centar za mlade </t>
  </si>
  <si>
    <t>Aktivnost: Ostale potrebe u kulturi</t>
  </si>
  <si>
    <t>K100014</t>
  </si>
  <si>
    <t>Kapitalni projekt: "La mula de Parenzo"</t>
  </si>
  <si>
    <t>T100011</t>
  </si>
  <si>
    <t>Tekući projekt: EU projekt: NA ISTOJ STRANI(CI)</t>
  </si>
  <si>
    <t>T100013</t>
  </si>
  <si>
    <t>Tekući projekt: Centar za posjetitelje LA MULA</t>
  </si>
  <si>
    <t>1032</t>
  </si>
  <si>
    <t>Program: JAVNE POTREBE U ZAŠTITI, OČUVANJU I UNAPREĐENJU ZDRAVLJA</t>
  </si>
  <si>
    <t>Aktivnost: Sufinanciranje programa u zdravstvenim ustanovama</t>
  </si>
  <si>
    <t>Aktivnost: Šire javne potrebe u očuvanju zdravlja</t>
  </si>
  <si>
    <t>Aktivnost: Sufinanciranje programa u području zdravlja i ekologije</t>
  </si>
  <si>
    <t>Aktivnost: Ostale potrebe u području zaštite, očuvanja i unapređenja zdravlja</t>
  </si>
  <si>
    <t xml:space="preserve">Kapitalni projekt: Sufinanciranje kreditne obveze izgradnje i opremanja Opće bolnice u Puli </t>
  </si>
  <si>
    <t>3632</t>
  </si>
  <si>
    <t>Kapitalne pomoći unutar općeg proračuna</t>
  </si>
  <si>
    <t xml:space="preserve">Kapitalni projekt: Sufinanciranje kreditne obveze za adaptaciju i opremanje Specijalne bolnice "Martin Horvat" Rovinj </t>
  </si>
  <si>
    <t>Kapitalni projekt: Nabava defibrilatora za HMS u Poreču</t>
  </si>
  <si>
    <t>Kapitalni projekt: Nabava RTG aparata za panoramski snimak zubi za IDZ, Ispostava Poreč</t>
  </si>
  <si>
    <t>T100007</t>
  </si>
  <si>
    <t>Tekući projekt: Projekt "Hoditi i zdravi biti"</t>
  </si>
  <si>
    <t>T100008</t>
  </si>
  <si>
    <t>Tekući projekt: Savjetovalište za spolno i reproduktivno zdravlje mladih u IŽ</t>
  </si>
  <si>
    <t>T100010</t>
  </si>
  <si>
    <t>Tekući projekt: Savjetovalište za prehranu IŽ u Poreču</t>
  </si>
  <si>
    <t>Tekući projekt: Savjetovalište za žene oboljele od raka dojke</t>
  </si>
  <si>
    <t>1033</t>
  </si>
  <si>
    <t>Program: JAVNE POTREBE U SPORTU I REKREACIJI</t>
  </si>
  <si>
    <t>Aktivnost: Dugoročni zakup sportske dvorane Žatika</t>
  </si>
  <si>
    <t>3861</t>
  </si>
  <si>
    <t>Kapitalne pomoći kreditnim i ostalim financijskim institucijama te trgovačkim društvima u javnom sek</t>
  </si>
  <si>
    <t>Aktivnost: Osnovna djelatnost Sportske zajednice Grada Poreča</t>
  </si>
  <si>
    <t>Aktivnost: Financiranje programa i projekata udruga u sportu</t>
  </si>
  <si>
    <t>Aktivnost: Održavanje sportskih dvorana i rekreacijskih objekata</t>
  </si>
  <si>
    <t>Aktivnost: Ostale potrebe u sportu i rekreaciji</t>
  </si>
  <si>
    <t>Tekući projekt: Članstvo u Hrvatskoj olimpijskoj obitelji</t>
  </si>
  <si>
    <t>1034</t>
  </si>
  <si>
    <t xml:space="preserve">Program: JAVNE POTREBE U SOCIJALNOJ SKRBI </t>
  </si>
  <si>
    <t>Aktivnost: Dom za starije i nemoćne osobe - gerontološki centar</t>
  </si>
  <si>
    <t>Aktivnost: Naknade za podmirenje troškova stanovanja u novcu</t>
  </si>
  <si>
    <t>Aktivnost: Jednokratne naknade</t>
  </si>
  <si>
    <t>Aktivnost: Naknade za dopunsku zažtitu boraca NOR-a</t>
  </si>
  <si>
    <t>Aktivnost: Naknade socijalno ugroženim umirovljenicima Grada Poreča</t>
  </si>
  <si>
    <t>Aktivnost: Naknade za podmirenje troškova stanovanja  u naravi</t>
  </si>
  <si>
    <t>Aktivnost: Naknade za plaćanje pogrebnih troškova</t>
  </si>
  <si>
    <t>Aktivnost: Ostale naknade iz socijalnog programa u naravi</t>
  </si>
  <si>
    <t>A100019</t>
  </si>
  <si>
    <t>Aktivnost: Naknade vezane uz socijalno-zdravstvenu zaštitu građana</t>
  </si>
  <si>
    <t>A100020</t>
  </si>
  <si>
    <t>Aktivnost: Naknade za prehranu dojenčadi</t>
  </si>
  <si>
    <t>A100021</t>
  </si>
  <si>
    <t>Aktivnost: Naknade za prijevoz učenika</t>
  </si>
  <si>
    <t>A100022</t>
  </si>
  <si>
    <t>Aktivnost: Naknade za boravak djece u jaslicama i vrtićima</t>
  </si>
  <si>
    <t>A100023</t>
  </si>
  <si>
    <t>Aktivnost: Naknade za prehranu djece u osnovnim školama</t>
  </si>
  <si>
    <t>A100024</t>
  </si>
  <si>
    <t>Aktivnost: Naknade za produženi boravak učenika u osnovnim školama</t>
  </si>
  <si>
    <t>A100025</t>
  </si>
  <si>
    <t>Aktivnost: Naknade za novorođeno dijete</t>
  </si>
  <si>
    <t>A100027</t>
  </si>
  <si>
    <t>Aktivnost: Prijevoz djece u Dnevni centar za rehabilitaciju Veruda Pula</t>
  </si>
  <si>
    <t>A100028</t>
  </si>
  <si>
    <t>Aktivnost: Stipendije iz socijalnog programa</t>
  </si>
  <si>
    <t>A100029</t>
  </si>
  <si>
    <t>Aktivnost: Financiranje programa i projekata udruga u socijalnoj skrbi</t>
  </si>
  <si>
    <t>A100030</t>
  </si>
  <si>
    <t xml:space="preserve">Aktivnost: Humanitarna djelatnost Crvenog križa </t>
  </si>
  <si>
    <t>Aktivnost: Dnevni centar za rehabilitaciju Veruda - Pula</t>
  </si>
  <si>
    <t>Aktivnost: Zakup zgrade Doma za starije i nemoćne osobe</t>
  </si>
  <si>
    <t>Aktivnost: Subvencije kamata za poticanu stanogradnju</t>
  </si>
  <si>
    <t>3521</t>
  </si>
  <si>
    <t xml:space="preserve">Subvencije kreditnim i ostalim financijskim institucijama izvan javnog sektora                      </t>
  </si>
  <si>
    <t>Aktivnost: Pomoć za kupnju udžbenika obiteljima u socijalnoj potrebi</t>
  </si>
  <si>
    <t>Aktivnost: Naknade za dopunsko zdravstveno osiguranje umirovljenika</t>
  </si>
  <si>
    <t>A100054</t>
  </si>
  <si>
    <t>Aktivnost: Naknade za grobna mjesta hrvatskim braniteljima Domovinskog rata</t>
  </si>
  <si>
    <t>A100056</t>
  </si>
  <si>
    <t>Aktivnost: Ostale potrebe u socijalnoj skrbi</t>
  </si>
  <si>
    <t>A100057</t>
  </si>
  <si>
    <t>Aktivnost: Polica životnog osiguranja za štićenike domova za nezbrinutu djecu</t>
  </si>
  <si>
    <t>A100058</t>
  </si>
  <si>
    <t>Aktivnost: Prekvalifikacija teže zapošljivih zanimanja za lakše zapošljiva</t>
  </si>
  <si>
    <t>Kapitalni projekt: Dogradnja zgrade Doma za starije i nemoćne osobe</t>
  </si>
  <si>
    <t xml:space="preserve">Tekući projekt: Subvencije kamata za kupnju prvog stana </t>
  </si>
  <si>
    <t>Tekući projekt: Naknade za pomoć osobama zbog poslovno uvjetovanog otkaza</t>
  </si>
  <si>
    <t>T100009</t>
  </si>
  <si>
    <t>Tekući projekt: Naknade za pomoć osobama u teškoj socijalno ekonomskoj situaciji uzrokov.porastom cijena energenata</t>
  </si>
  <si>
    <t>1039</t>
  </si>
  <si>
    <t>Program: ZAŠTITA OKOLIŠA</t>
  </si>
  <si>
    <t>Aktivnost: Veterinarsko - higijeničarska služba</t>
  </si>
  <si>
    <t>Aktivnost: Sklonište za životinje</t>
  </si>
  <si>
    <t>Aktivnost: Zaštita životinja putem udruga</t>
  </si>
  <si>
    <t>Aktivnost: Ostale potrebe u zaštiti okoliša</t>
  </si>
  <si>
    <t>Aktivnost: Sufinanciranje cijene usluge pražnjenja septičkih jama</t>
  </si>
  <si>
    <t>GLAVA 00302 VRTIĆI</t>
  </si>
  <si>
    <t xml:space="preserve">PROR. KORISNIK 35298 DJEČJI VRTIĆ "RADOST" POREČ </t>
  </si>
  <si>
    <t xml:space="preserve">Aktivnost: Odgojno i administrativno tehničko osoblje vrtića </t>
  </si>
  <si>
    <t>Aktivnost: Sportski program djece u vrtiću</t>
  </si>
  <si>
    <t>Aktivnost: Program predškole</t>
  </si>
  <si>
    <t>Aktivnost: Program djece s teškoćama u razvoju</t>
  </si>
  <si>
    <t xml:space="preserve">Kapitalni projekt: Opremanje predškolske ustanove </t>
  </si>
  <si>
    <t>Kapitalni projekt: Adaptacija i sanacija predškolske ustanove</t>
  </si>
  <si>
    <t>K100010</t>
  </si>
  <si>
    <t>Kapitalni projekt: Adaptacija i sanacija predškolske ustanove jaslice</t>
  </si>
  <si>
    <t>PROR. KORISNIK 38399 DJEČJI VRTIĆ "PAPERINO"  POREČ</t>
  </si>
  <si>
    <t>Aktivnost: Program za djecu nacionalnih manjina</t>
  </si>
  <si>
    <t>Aktivnost: Zavičajna nastava</t>
  </si>
  <si>
    <t>GLAVA 00303 OSNOVNE ŠKOLE</t>
  </si>
  <si>
    <t>PROR. KORISNIK 10803 OSNOVNA ŠKOLA POREČ</t>
  </si>
  <si>
    <t>Aktivnost: Odgojnoobrazovno, administrativno i tehničko osoblje</t>
  </si>
  <si>
    <t>3114</t>
  </si>
  <si>
    <t xml:space="preserve">Plaće za posebne uvjete rada                                                                        </t>
  </si>
  <si>
    <t>Aktivnost: Produženi boravak</t>
  </si>
  <si>
    <t>4241</t>
  </si>
  <si>
    <t xml:space="preserve">Knjige                                                                                              </t>
  </si>
  <si>
    <t>Aktivnost: Rad s nadarenim učenicima</t>
  </si>
  <si>
    <t>Aktivnost: Izborni i dodatni programi</t>
  </si>
  <si>
    <t>Aktivnost: Program izvannastavne aktivnosti</t>
  </si>
  <si>
    <t>Aktivnost: Sufinanciranje učenika za prehranu, izlete i dr.programe</t>
  </si>
  <si>
    <t>3812</t>
  </si>
  <si>
    <t xml:space="preserve">Tekuće donacije u naravi                                                                            </t>
  </si>
  <si>
    <t>Aktivnost: Objekti školskih zgrada i šire javne potrebe</t>
  </si>
  <si>
    <t>Aktivnost: Odjel djece s teškoćama u razvoju</t>
  </si>
  <si>
    <t>Aktivnost: Školsko športsko društvo</t>
  </si>
  <si>
    <t>Aktivnost: Profesionalna orijentacija učenika</t>
  </si>
  <si>
    <t>Aktivnost: Permanentno (interno) usavršavanje učitelja</t>
  </si>
  <si>
    <t>Aktivnost: Stučna županijska vrijeća</t>
  </si>
  <si>
    <t>Aktivnost: Učeničke zadruge</t>
  </si>
  <si>
    <t>A100026</t>
  </si>
  <si>
    <t>Aktivnost: Mentorstvo</t>
  </si>
  <si>
    <t>A100041</t>
  </si>
  <si>
    <t>A100045</t>
  </si>
  <si>
    <t>Aktivnost: Područna škola Žbandaj - tehničko osoblje</t>
  </si>
  <si>
    <t>Kapitalni projekt: Nabava opreme - minimalni standard</t>
  </si>
  <si>
    <t>Kapitalni projekt: Adaptacija i sanacija ustanova u OŠ iznad minimalnog standarda</t>
  </si>
  <si>
    <t>Kapitalni projekt: Nabava opreme za škole iznad minimalnog standarda</t>
  </si>
  <si>
    <t>Kapitalni projekt: Nabava udžbenika</t>
  </si>
  <si>
    <t>Tekući projekt: Školska shema (voće i povrće, mlijeko i mliječni proizvodi)</t>
  </si>
  <si>
    <t>PROR. KORISNIK 16230 OSNOVNA ŠKOLA "BERNARDO PARENTIN" POREČ</t>
  </si>
  <si>
    <t>Aktivnost: Program škola nacionalnih manjina</t>
  </si>
  <si>
    <t>Aktivnost: Redoviti program odgoja i obrazovanja iznad standarda</t>
  </si>
  <si>
    <t>Aktivnost: Prijateljstvo bez granica</t>
  </si>
  <si>
    <t>Kapitalni projekt: Adaptacija i sanacija ustanova u OŠ - minimalni standard</t>
  </si>
  <si>
    <t>PROR. KORISNIK 48486 UMJETNIČKA ŠKOLA POREČ</t>
  </si>
  <si>
    <t>Aktivnost: Redovni programi glazbene škole</t>
  </si>
  <si>
    <t>PROR. KORISNIK 50338 OSNOVNA ŠKOLA FINIDA POREČ</t>
  </si>
  <si>
    <t>A100047</t>
  </si>
  <si>
    <t>Aktivnost: Državna natjecanja</t>
  </si>
  <si>
    <t>4224</t>
  </si>
  <si>
    <t xml:space="preserve">Medicinska i laboratorijska oprema                                                                  </t>
  </si>
  <si>
    <t>GLAVA 00304 UČILIŠTA</t>
  </si>
  <si>
    <t>PROR. KORISNIK 10879 PUČKO OTVORENO UČILIŠTE POREČ</t>
  </si>
  <si>
    <t>Aktivnost: Administrativno, tehničko i stručno osoblje - uprava</t>
  </si>
  <si>
    <t>Aktivnost: Administrativno, tehničko i stručno osoblje - kulturna djelatnost</t>
  </si>
  <si>
    <t>Aktivnost: Manifestacije, predstave, izložbe i obrazovanje  u kulturi</t>
  </si>
  <si>
    <t>Kapitalni projekt: Nabava opreme za upravu</t>
  </si>
  <si>
    <t>Kapitalni projekt: Nabava opreme u kulturi</t>
  </si>
  <si>
    <t>Tekući projekt: EU projekt: ERASMUS + EQUALITY</t>
  </si>
  <si>
    <t>Tekući projekt: EU projekt: ESF - EDUCOSI. TURIZAM</t>
  </si>
  <si>
    <t>3531</t>
  </si>
  <si>
    <t>Subvencije trgovačkim društvima, zadrugama, poljoprivrednicima i obrtnicima iz EU sredstava</t>
  </si>
  <si>
    <t>3813</t>
  </si>
  <si>
    <t>Tekuće donacije iz EU sredstava</t>
  </si>
  <si>
    <t>GLAVA 00305 KNJIŽNICE</t>
  </si>
  <si>
    <t>PROR. KORISNIK 42418 GRADSKA KNJIŽNICA POREČ</t>
  </si>
  <si>
    <t>Aktivnost: Administrativno, tehničko i stručno osoblje - knjižnica</t>
  </si>
  <si>
    <t>Aktivnost: Književni susreti, nagrade i sajmovi</t>
  </si>
  <si>
    <t>Kapitalni projekt: Nabavka knjižne i neknjižne građe</t>
  </si>
  <si>
    <t>K100007</t>
  </si>
  <si>
    <t>Kapitalni projekt: Nabava opreme za knjižnice</t>
  </si>
  <si>
    <t>GLAVA 00306 MUZEJI</t>
  </si>
  <si>
    <t>PROR. KORISNIK 43079 ZAVIČAJNI MUZEJ POREŠTINE POREČ</t>
  </si>
  <si>
    <t>Aktivnost: Administrativno, tehničko i stručno osoblje - muzej</t>
  </si>
  <si>
    <t>Aktivnost: Restauracije, izložbe i istraživanja muzejske građe</t>
  </si>
  <si>
    <t>Kapitalni projekt: Nabava opreme, knjiga i muzejskih predmata</t>
  </si>
  <si>
    <t>4243</t>
  </si>
  <si>
    <t xml:space="preserve">Muzejski izlošci i predmeti prirodnih rijetkosti                                                    </t>
  </si>
  <si>
    <t>K100012</t>
  </si>
  <si>
    <t>Kapitalni projekt: Obnova Palače Sinčić</t>
  </si>
  <si>
    <t>K100019</t>
  </si>
  <si>
    <t>Kapitalni projekt: Obnova zgrada u vlasništvu Zavičajnog muzeja Poreštine</t>
  </si>
  <si>
    <t>T100014</t>
  </si>
  <si>
    <t>Tekući projekt: Arheološko istraživanje trga Marafor</t>
  </si>
  <si>
    <t>GLAVA 00307 USTANOVE SOCIJALNE SKRBI</t>
  </si>
  <si>
    <t>PROR. KORISNIK 49761 CENTAR ZA PRUŽANJE USLUGA U ZAJEDNICI ZDRAVI GRAD POREČ-PARENZO</t>
  </si>
  <si>
    <t>Aktivnost: Projektni ured - stručno, administrativno i tehničko osoblje</t>
  </si>
  <si>
    <t>A100042</t>
  </si>
  <si>
    <t xml:space="preserve">Aktivnost: Programske aktivnosti Centra Zdravi grad </t>
  </si>
  <si>
    <t>RAZDJEL 004 UPRAVNI ODJEL ZA GOSPODARSTVO I EU FONDOVE</t>
  </si>
  <si>
    <t>GLAVA 00401 UPRAVNI ODJEL ZA GOSPODARSTVO I EU FONDOVE</t>
  </si>
  <si>
    <t>Aktivnost: Izrada strateškog dokumenta</t>
  </si>
  <si>
    <t xml:space="preserve">Aktivnost: Priprema projekata iz EU fondova </t>
  </si>
  <si>
    <t>1026</t>
  </si>
  <si>
    <t>Program: JAČANJE GOSPODARSTVA</t>
  </si>
  <si>
    <t>Aktivnost: Subvencije kamata za poduzetničke zajmova</t>
  </si>
  <si>
    <t>Aktivnost: Informiranje i edukacija poduzetnika</t>
  </si>
  <si>
    <t xml:space="preserve">Aktivnost: Poticanje razvoja poduzetništva </t>
  </si>
  <si>
    <t>Aktivnost: Sufinanciranje poslovanja za Poduzetnički inkubator Žbandaj</t>
  </si>
  <si>
    <t>3512</t>
  </si>
  <si>
    <t xml:space="preserve">Subvencije trgovačkim društvima u javnom sektoru                                                    </t>
  </si>
  <si>
    <t>Aktivnost: Sustavno promicanje zaštite potrošača</t>
  </si>
  <si>
    <t>Aktivnost: Promicanje poduzetništva</t>
  </si>
  <si>
    <t>Kapitalni projekt: Sufinanciranje poslovanja TD Parentium d.o.o. Poreč</t>
  </si>
  <si>
    <t>Tekući projekt: Članarina za LAG Središnja Istra i LAGUR Istarski švoj</t>
  </si>
  <si>
    <t>Tekući projekt: Sufinanciranje rada poštanskog ureda u Baderni</t>
  </si>
  <si>
    <t>T100005</t>
  </si>
  <si>
    <t>Tekući projekt: Sufinanciranje rada poštanskog ureda Nova Vas</t>
  </si>
  <si>
    <t>Tekući projekt: Sufinanciranje rada poštanskog ureda Červar Porat</t>
  </si>
  <si>
    <t>1027</t>
  </si>
  <si>
    <t>Program: POTPORA POLJOPRIVREDI</t>
  </si>
  <si>
    <t>Aktivnost: Sufinanciranje rada Fonda za razvoj poljoprivrede i agroturizma Istre</t>
  </si>
  <si>
    <t>Aktivnost: Sufinanciranje rada udruga u poljoprivredi</t>
  </si>
  <si>
    <t>Aktivnost: Sufinanciranje rada "Domaće web tržnice"</t>
  </si>
  <si>
    <t>Aktivnost: Poticanje korištenja suvremenih metoda poljoprivredne proizvodnje</t>
  </si>
  <si>
    <t>Aktivnost: Ostale potrebe u poljoprivredi</t>
  </si>
  <si>
    <t>Tekući projekt: Sufinanciranje projekta "Upiši poljoprivrednu školu"</t>
  </si>
  <si>
    <t>Aktivnost: Održavanje stambeno-poslovnih prostora</t>
  </si>
  <si>
    <t>Aktivnost: Materijalni rashodi vezani za poslovne prostore</t>
  </si>
  <si>
    <t>Aktivnost: Održavanje zajedničkih djelova zgrada - pričuva</t>
  </si>
  <si>
    <t>Aktivnost: Održavanje zajed.djel.zgrade Obrtničkog doma</t>
  </si>
  <si>
    <t>Aktivnost: Program raspolaganja poljoprivrednog zemljišta u vl. države</t>
  </si>
  <si>
    <t>Aktivnost: Program zaštite divljači</t>
  </si>
  <si>
    <t>Aktivnost: Rashodi vezani za ošasnu imovinu</t>
  </si>
  <si>
    <t>Aktivnost: Uklanjanje otpada odbačenog u okoliš na poljoprivrednim površinama u vlasništvu RH</t>
  </si>
  <si>
    <t>RAZDJEL 005 UPRAVNI ODJEL ZA KOMUNALNI SUSTAV</t>
  </si>
  <si>
    <t>GLAVA 00501 UPRAVNI ODJEL ZA KOMUNALNI SUSTAV</t>
  </si>
  <si>
    <t>Aktivnost: Upravno administrativni poslovi Odsjeka za komunalni sustav</t>
  </si>
  <si>
    <t>Aktivnost: Osnovna djelatnost komunalnog i prometnog redarstva</t>
  </si>
  <si>
    <t>Aktivnost: Nadzor prometa u mirovanju</t>
  </si>
  <si>
    <t>Aktivnost: Nadzor javnih površina</t>
  </si>
  <si>
    <t>Kapitalni projekt: Nabava opreme za komunalno i prometno redarstvo</t>
  </si>
  <si>
    <t>4264</t>
  </si>
  <si>
    <t xml:space="preserve">Ostala nematerijalna proizvedena imovina                                                            </t>
  </si>
  <si>
    <t>1042</t>
  </si>
  <si>
    <t>Program: ODRŽAVANJE KOMUNALNE INFRASTRUKTURE</t>
  </si>
  <si>
    <t>A100101</t>
  </si>
  <si>
    <t>Aktivnost: Redovno održavanje cesta, nogostupa i puteva</t>
  </si>
  <si>
    <t>A100102</t>
  </si>
  <si>
    <t>Aktivnost: Pojačano održavanje cesta, nogostupa i puteva</t>
  </si>
  <si>
    <t>A100103</t>
  </si>
  <si>
    <t>Aktivnost: Sječa uz ceste i prometnice</t>
  </si>
  <si>
    <t>A100104</t>
  </si>
  <si>
    <t>Aktivnost: Održavanje vodoravne i vertikalne signalizacije</t>
  </si>
  <si>
    <t>A100105</t>
  </si>
  <si>
    <t>Aktivnost: Održavanje makadamskih cesta i pristupnih puteva</t>
  </si>
  <si>
    <t>A100106</t>
  </si>
  <si>
    <t>Aktivnost: Postavljanje stupića i čunjeva</t>
  </si>
  <si>
    <t>A100201</t>
  </si>
  <si>
    <t>Aktivnost: Čišćenje priobalja i održavanje gradskih plaža</t>
  </si>
  <si>
    <t>A100301</t>
  </si>
  <si>
    <t>Aktivnost: Redovno održavanje oborinske kanalizacije</t>
  </si>
  <si>
    <t>A100302</t>
  </si>
  <si>
    <t>Aktivnost: Održavanje oborinske kanalizacije na više lokacija</t>
  </si>
  <si>
    <t>A100401</t>
  </si>
  <si>
    <t>Aktivnost: Redovno održavanje zelenih površina i parkova</t>
  </si>
  <si>
    <t>A100402</t>
  </si>
  <si>
    <t>Aktivnost: Pojačano održavanje zelenih površina i parkova</t>
  </si>
  <si>
    <t>A100403</t>
  </si>
  <si>
    <t>Aktivnost: Održavanje i opremanje urbane opreme</t>
  </si>
  <si>
    <t>A100404</t>
  </si>
  <si>
    <t>Aktivnost: Zalijevanje trajnica i stablašica</t>
  </si>
  <si>
    <t>A100405</t>
  </si>
  <si>
    <t>Aktivnost: Uređenje i opremanje novih zelenih površina</t>
  </si>
  <si>
    <t>A100406</t>
  </si>
  <si>
    <t>Aktivnost: Održavanje javnih površina, opreme i igrališta</t>
  </si>
  <si>
    <t>A100407</t>
  </si>
  <si>
    <t>Aktivnost: Zaštita bilja</t>
  </si>
  <si>
    <t>A100408</t>
  </si>
  <si>
    <t>Aktivnost: Pošumljavanje na području Poreča</t>
  </si>
  <si>
    <t>A100409</t>
  </si>
  <si>
    <t>Aktivnost: Održavanje rekreacijskih objekata</t>
  </si>
  <si>
    <t>A100501</t>
  </si>
  <si>
    <t>Aktivnost: Održavanje autobusnih čekaonica</t>
  </si>
  <si>
    <t>A100601</t>
  </si>
  <si>
    <t>Aktivnost: Redovito održavanje čistoće i pometanje ulica</t>
  </si>
  <si>
    <t>A100602</t>
  </si>
  <si>
    <t>Aktivnost: Zaštita i očuvanje okoliša</t>
  </si>
  <si>
    <t>A100701</t>
  </si>
  <si>
    <t>Aktivnost: Utrošak javne rasvjete</t>
  </si>
  <si>
    <t>A100702</t>
  </si>
  <si>
    <t>Aktivnost: Održavanje javne rasvjete</t>
  </si>
  <si>
    <t>A100703</t>
  </si>
  <si>
    <t>Aktivnost: Održavanje semafora i svjetleće signalizacije</t>
  </si>
  <si>
    <t>A100704</t>
  </si>
  <si>
    <t>Aktivnost: Utrošak energije za javne površine, opremu i igrališta</t>
  </si>
  <si>
    <t>A100705</t>
  </si>
  <si>
    <t>Aktivnost: Energetski pregled javne rasvjete</t>
  </si>
  <si>
    <t>A100801</t>
  </si>
  <si>
    <t>Aktivnost: Dekoracija grada</t>
  </si>
  <si>
    <t>A100901</t>
  </si>
  <si>
    <t>Aktivnost: Elektroenergetika za štandove i ostale potrebe</t>
  </si>
  <si>
    <t>1043</t>
  </si>
  <si>
    <t>Program: GRAĐENJE KOMUNALNE INFRASTRUKTURE</t>
  </si>
  <si>
    <t>K101001</t>
  </si>
  <si>
    <t>Kapitalni projekt: Rekonstrukcija cesta, nogostupa i puteva</t>
  </si>
  <si>
    <t>4213</t>
  </si>
  <si>
    <t xml:space="preserve">Ceste, željeznice i ostali prometni objekti                                                         </t>
  </si>
  <si>
    <t>K101002</t>
  </si>
  <si>
    <t>Kapitalni projekt: Imovinsko-pravni odnosi vezani za izgradnju cesta i javno prometnih površina</t>
  </si>
  <si>
    <t>4111</t>
  </si>
  <si>
    <t xml:space="preserve">Zemljište                                                                                           </t>
  </si>
  <si>
    <t>K101003</t>
  </si>
  <si>
    <t>Kapitalni projekt: Izgradnja infrastrukture i prometnica zone Finida sjever</t>
  </si>
  <si>
    <t>K101004</t>
  </si>
  <si>
    <t>Kapitalni projekt: Izgradnja infrastrukture i prometnica zone Srednji Špadići</t>
  </si>
  <si>
    <t>K101006</t>
  </si>
  <si>
    <t>Kapitalni projekt: Infrastruktura Servisne zone III</t>
  </si>
  <si>
    <t>K101007</t>
  </si>
  <si>
    <t>Kapitalni projekt: Raskrižje Vlašića - Vrsarska</t>
  </si>
  <si>
    <t>K101008</t>
  </si>
  <si>
    <t>Kapitalni projekt: Infrastruktura zone Saladinka</t>
  </si>
  <si>
    <t>K101009</t>
  </si>
  <si>
    <t>Kapitalni projekt: Prometnica Gornji Špadići - škola Finida</t>
  </si>
  <si>
    <t>K101011</t>
  </si>
  <si>
    <t>Kapitalni projekt: Infrastruktura zone UPU Špadići</t>
  </si>
  <si>
    <t>K101012</t>
  </si>
  <si>
    <t>Kapitalni projekt: Infrastruktura zone Buići Žbandaj</t>
  </si>
  <si>
    <t>K101014</t>
  </si>
  <si>
    <t>Kapitalni projekt: Kružno raskrižje I.L.Ribara - Somogy</t>
  </si>
  <si>
    <t>K101016</t>
  </si>
  <si>
    <t>Kapitalni projekt: Prometnica Bašarinka - Kukci</t>
  </si>
  <si>
    <t>K101018</t>
  </si>
  <si>
    <t>Kapitalni projekt: Obilaznica Starog Červara</t>
  </si>
  <si>
    <t>K101019</t>
  </si>
  <si>
    <t>Kapitalni projekt: Izgradnja prometnice UPU Vergotini</t>
  </si>
  <si>
    <t>K101020</t>
  </si>
  <si>
    <t>Kapitalni projekt: Oborinska odvodnja naselja Špadići</t>
  </si>
  <si>
    <t>K101021</t>
  </si>
  <si>
    <t>Kapitalni projekt: Oborinska kanalizacija na više lokacija</t>
  </si>
  <si>
    <t>K101022</t>
  </si>
  <si>
    <t>Kapitalni projekt: Oborinska odvodnja Mate Vlašića</t>
  </si>
  <si>
    <t>K101023</t>
  </si>
  <si>
    <t>Kapitalni projekt: Oborinska kanalizacija Finida</t>
  </si>
  <si>
    <t>K101024</t>
  </si>
  <si>
    <t>Kapitalni projekt: Oborinska odvodnja naselja Dračevac</t>
  </si>
  <si>
    <t>K101025</t>
  </si>
  <si>
    <t>Kapitalni projekt: Izrada projekata za komunalnu infrastrukturu</t>
  </si>
  <si>
    <t>K101026</t>
  </si>
  <si>
    <t>Kapitalni projekt: Geodetski radovi za komunalnu infrastrukturu</t>
  </si>
  <si>
    <t>K101027</t>
  </si>
  <si>
    <t>Kapitalni projekt: Projekt razvoja infrastrukture širokopojasnog pristupa</t>
  </si>
  <si>
    <t>K101028</t>
  </si>
  <si>
    <t>Kapitalni projekt: Evidentiranje nerazvrstanih cesta</t>
  </si>
  <si>
    <t>K101029</t>
  </si>
  <si>
    <t>Kapitalni projekt: Izrada evidencija komunalne infrastrukture</t>
  </si>
  <si>
    <t>K101031</t>
  </si>
  <si>
    <t>Kapitalni projekt: Rekonstrukcija D302 - ulaz Varvari</t>
  </si>
  <si>
    <t>K101032</t>
  </si>
  <si>
    <t>Kapitalni projekt: Rekonstrukcija ceste Radmani - Dračevac</t>
  </si>
  <si>
    <t>K101033</t>
  </si>
  <si>
    <t>Kapitalni projekt: Kružno raskrižje Mauro Gioseffi</t>
  </si>
  <si>
    <t>K101034</t>
  </si>
  <si>
    <t>Kapitalni projekt: Rasktižje Centar V</t>
  </si>
  <si>
    <t>K102001</t>
  </si>
  <si>
    <t>Kapitalni projekt: Pješačko biciklističke staze</t>
  </si>
  <si>
    <t>K102002</t>
  </si>
  <si>
    <t>Kapitalni projekt: Rekonstrukcija Trga Marafor</t>
  </si>
  <si>
    <t>K102003</t>
  </si>
  <si>
    <t>Kapitalni projekt: Rekonstrukcija Pučkog trga u Červar Portu</t>
  </si>
  <si>
    <t>K102004</t>
  </si>
  <si>
    <t>Kapitalni projekt: Rekonstrukcija Trga sidro u Červar Portu</t>
  </si>
  <si>
    <t>K102005</t>
  </si>
  <si>
    <t>Kapitalni projekt: Pješačko biciklistička staza Nova Vas - Kukci</t>
  </si>
  <si>
    <t>K102006</t>
  </si>
  <si>
    <t>Kapitalni projekt: Uređenje Trga Mate Balota</t>
  </si>
  <si>
    <t>K102007</t>
  </si>
  <si>
    <t>Kapitalni projekt: Pješačko biciklistička staza Bašarinka - Veli Maj</t>
  </si>
  <si>
    <t>K102008</t>
  </si>
  <si>
    <t>Kapitalni projekt: Pješačko biciklistička staza Žbandaj - Radmani</t>
  </si>
  <si>
    <t>K102009</t>
  </si>
  <si>
    <t>Kapitalni projekt: Pješačko biciklistička staza Mornarica</t>
  </si>
  <si>
    <t>K102101</t>
  </si>
  <si>
    <t>Kapitalni projekt: Uređenje gradskih plaža</t>
  </si>
  <si>
    <t>K103001</t>
  </si>
  <si>
    <t>Kapitalni projekt: Parkiralište u ulici Baldini</t>
  </si>
  <si>
    <t>K103002</t>
  </si>
  <si>
    <t>Kapitalni projekt: Parkiralište u ulici Bruno Valenti</t>
  </si>
  <si>
    <t>K104001</t>
  </si>
  <si>
    <t>Kapitalni projekt: Nabava igrala za dječja igrališta</t>
  </si>
  <si>
    <t>K104002</t>
  </si>
  <si>
    <t>Kapitalni projekt: Uređenja po naselju - komunalne akcije</t>
  </si>
  <si>
    <t>K104004</t>
  </si>
  <si>
    <t>Kapitalni projekt: Teretane na otvoremom</t>
  </si>
  <si>
    <t>K104005</t>
  </si>
  <si>
    <t>Kapitalni projekt: Izgradnja sportskog igrališta St. Vergotini</t>
  </si>
  <si>
    <t>K105001</t>
  </si>
  <si>
    <t>Kapitalni projekt: Izgradnja javne rasvjete</t>
  </si>
  <si>
    <t>K105002</t>
  </si>
  <si>
    <t>Kapitalni projekt: Rekonstrukcija javne rasvjete Červar Porat</t>
  </si>
  <si>
    <t>K105003</t>
  </si>
  <si>
    <t>Kapitalni projekt: Modernizacija javne rasvjete</t>
  </si>
  <si>
    <t>K105004</t>
  </si>
  <si>
    <t>Kapitalni projekt: Rekonstrukcija javne rasvjete Obala dr. Ante Šonje</t>
  </si>
  <si>
    <t>1044</t>
  </si>
  <si>
    <t>Program: OSTALA INFRASTRUKTURA</t>
  </si>
  <si>
    <t>Kapitalni projekt: Sanacija odlagališta komunalnog otpada Košambra</t>
  </si>
  <si>
    <t>Kapitalni projekt: Kupnja komunalne opreme za sakupljanje komunalnog otpada</t>
  </si>
  <si>
    <t>Kapitalni projekt: Sufinanciranje izgradnje ŽCGO Kaštijun</t>
  </si>
  <si>
    <t>53</t>
  </si>
  <si>
    <t xml:space="preserve">Izdaci za dionice i udjele u glavnici                                                               </t>
  </si>
  <si>
    <t>5321</t>
  </si>
  <si>
    <t xml:space="preserve">Dionice i udjeli u glavnici trgovačkih društava u javnom sektoru                                    </t>
  </si>
  <si>
    <t>K101005</t>
  </si>
  <si>
    <t>Kapitalni projekt: Sustav odvodnje s uređajima za pročišćavanje otpadnih voda</t>
  </si>
  <si>
    <t>T101001</t>
  </si>
  <si>
    <t>Tekući projekt: Izobrazno informativne aktivnosti o održivom gospodarenju otpadom</t>
  </si>
  <si>
    <t>T101002</t>
  </si>
  <si>
    <t>Tekući projekt: Smanjenje otpada</t>
  </si>
  <si>
    <t>RAZDJEL 006 UPRAVNI ODJEL ZA PROSTORNO PLANIRANJE I ZAŠTITU OKOLIŠA</t>
  </si>
  <si>
    <t>GLAVA 00601 UPRAVNI ODJEL ZA PROSTORNO PLANIRANJE I ZAŠTITU OKOLIŠA</t>
  </si>
  <si>
    <t>Kapitalni projekt: Izrada plana i projekta za Peškeru</t>
  </si>
  <si>
    <t>1037</t>
  </si>
  <si>
    <t>Program: PROSTORNO UREĐENJE I UNAPREĐENJE STANOVANJA</t>
  </si>
  <si>
    <t>Aktivnost: Geodetsko-katastarske usluge prostornog planiranja</t>
  </si>
  <si>
    <t>Kapitalni projekt: Izrada urbanističkih i detaljnih planova uređenja</t>
  </si>
  <si>
    <t>K100013</t>
  </si>
  <si>
    <t>Kapitalni projekt: Izrada ostalih dokumenata prostornog uređenja</t>
  </si>
  <si>
    <t>Aktivnost: Održavanje građevinskog zemljišta radi promjene načina uporabe</t>
  </si>
  <si>
    <t>Kapitalni projekt: Katastarska izmjera karata naselja Tar,Vabriga,Frata i Varvari</t>
  </si>
  <si>
    <t xml:space="preserve">Kapitalni projekt: Kupnja zemljišta </t>
  </si>
  <si>
    <t>Kapitalni projekt: Poticana stanogradnja</t>
  </si>
  <si>
    <t>3822</t>
  </si>
  <si>
    <t>Kapitalne donacije građanima i kućanstvima</t>
  </si>
  <si>
    <t>K100031</t>
  </si>
  <si>
    <t>Kapitalni projekt: Izrada projektne dokumentacije za izgradnju dječjeg vrtića u Novoj Vasi</t>
  </si>
  <si>
    <t>Aktivnost: Ekološke usluge - analiza mora</t>
  </si>
  <si>
    <t>Aktivnost: Čišćenje podmorja</t>
  </si>
  <si>
    <t>Aktivnost: Moj Poreč bez azbesta</t>
  </si>
  <si>
    <t xml:space="preserve">Tekući projekt: EU projekt: SCCALE 203050 - energetska učinkovitost (OBZOR 2020) </t>
  </si>
  <si>
    <t>Tekući projekt: EU projekt: SUMATRA "Sustainable Urban Mobility And TRAnsport"</t>
  </si>
  <si>
    <t>Tekući projekt: EU projekt: BALKAN SOLAR ROOFS</t>
  </si>
  <si>
    <t>Tekući projekt: EU projekt: SEET - Dobra energija - Solarna energija za energetsku tranziciju</t>
  </si>
  <si>
    <t>1040</t>
  </si>
  <si>
    <t>Program: POTICANJE RAZVOJA TURIZMA</t>
  </si>
  <si>
    <t>Aktivnost: Program "Plave zastave"</t>
  </si>
  <si>
    <t>Kapitalni projekt: Izrada plana i projekata za uređenje gradske rive</t>
  </si>
  <si>
    <t>1041</t>
  </si>
  <si>
    <t>Program: ZAŠTITA KULTURNE BAŠTINE</t>
  </si>
  <si>
    <t>Aktivnost: Zaštita spomenika kulture i sakralnih objekata</t>
  </si>
  <si>
    <t>Aktivnost: Održavanje kompleksa Eufrazijeve bazilika</t>
  </si>
  <si>
    <t>Aktivnost: Obnova kulturnih dobara</t>
  </si>
  <si>
    <t>Kapitalni projekt: Rekonstrukcija sjeveroistočne kule</t>
  </si>
  <si>
    <t>Kapitalni projekt: Rekonstrukcija Palače Becich</t>
  </si>
  <si>
    <t>RAZDJEL 007 UPRAVNI ODJEL ZA PROSTORNO UREĐENJE I GRADNJU</t>
  </si>
  <si>
    <t>GLAVA 00701 UPRAVNI ODJEL ZA PROSTORNO UREĐENJE I GRADNJU</t>
  </si>
  <si>
    <t>Organizacijska klasifikacija / Izvori / Projekt/Aktivnost / VRSTA RASHODA/IZDATAKA</t>
  </si>
  <si>
    <t>IZVRŠENJE  
I - VI 2023.</t>
  </si>
  <si>
    <t>II. POSEBNI DIO</t>
  </si>
  <si>
    <t>Članak 3.</t>
  </si>
  <si>
    <t>Brojčana oznaka i naziv organizacijske klasifikacije</t>
  </si>
  <si>
    <t>Izvršenje rashoda i izdataka u iznosu od 14.683.959,74 € utvrđuju se po nositeljima, korisnicima, posebnim namjenama i izvorima financiranja u Posebnom dijelu proračuna kako slijedi:</t>
  </si>
  <si>
    <t>REBALANS
ZA 2023.</t>
  </si>
  <si>
    <t>UKUPNI PRIHODI (6 + 7)</t>
  </si>
  <si>
    <t>Indeks 4/2</t>
  </si>
  <si>
    <t>Indeks 4/3</t>
  </si>
  <si>
    <t>IZVRŠENJE 
I - VI 2022.</t>
  </si>
  <si>
    <t>UKUPNI RASHODI (3 + 4)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</si>
  <si>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</si>
  <si>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</si>
  <si>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</si>
  <si>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</si>
  <si>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</si>
  <si>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</si>
  <si>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</si>
  <si>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</si>
  <si>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</si>
  <si>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</si>
  <si>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</si>
  <si>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</si>
  <si>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</si>
  <si>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</si>
  <si>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</si>
  <si>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</si>
  <si>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</si>
  <si>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</si>
  <si>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</si>
  <si>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</si>
  <si>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</si>
  <si>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</si>
  <si>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</si>
  <si>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</si>
  <si>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</si>
  <si>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</si>
  <si>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</si>
  <si>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</si>
  <si>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</si>
  <si>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</si>
  <si>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</si>
  <si>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</si>
  <si>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</si>
  <si>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</si>
  <si>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</si>
  <si>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</si>
  <si>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</si>
  <si>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</si>
  <si>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</si>
  <si>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</si>
  <si>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</si>
  <si>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</si>
  <si>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</si>
  <si>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</si>
  <si>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</si>
  <si>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</si>
  <si>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</si>
  <si>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</si>
  <si>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</si>
  <si>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</si>
  <si>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</si>
  <si>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</si>
  <si>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</si>
  <si>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</si>
  <si>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</si>
  <si>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</si>
  <si>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</si>
  <si>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</si>
  <si>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</si>
  <si>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</si>
  <si>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</si>
  <si>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</si>
  <si>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</si>
  <si>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</si>
  <si>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</si>
  <si>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</si>
  <si>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</si>
  <si>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</si>
  <si>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</si>
  <si>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</si>
  <si>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</si>
  <si>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</si>
  <si>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</si>
  <si>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</si>
  <si>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</si>
  <si>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</si>
  <si>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</si>
  <si>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</si>
  <si>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</si>
  <si>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</si>
  <si>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</si>
  <si>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</si>
  <si>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</si>
  <si>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</si>
  <si>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</si>
  <si>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</si>
  <si>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</si>
  <si>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</si>
  <si>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</si>
  <si>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</si>
  <si>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</si>
  <si>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</si>
  <si>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</si>
  <si>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-</t>
  </si>
  <si>
    <t>BROJČANA OZNAKA I NAZIV FUNKCIJSKE KLASIFIKACIJE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</si>
  <si>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</si>
  <si>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</si>
  <si>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</si>
  <si>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</si>
  <si>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</si>
  <si>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</si>
  <si>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</si>
  <si>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</si>
  <si>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Izvor  4. PRIHODI ZA POSEBNE NAMJENE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</si>
  <si>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</si>
  <si>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</si>
  <si>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</si>
  <si>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</si>
  <si>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</si>
  <si>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</si>
  <si>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</si>
  <si>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</si>
  <si>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</si>
  <si>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</si>
  <si>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</si>
  <si>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</si>
  <si>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</si>
  <si>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</si>
  <si>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</si>
  <si>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</si>
  <si>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</si>
  <si>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</si>
  <si>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</si>
  <si>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</si>
  <si>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</si>
  <si>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</si>
  <si>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</si>
  <si>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</si>
  <si>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Pomoći temeljem prijenosa EU sredstava za proračun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</si>
  <si>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</si>
  <si>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</si>
  <si>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</si>
  <si>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</si>
  <si>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</si>
  <si>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</si>
  <si>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</si>
  <si>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</si>
  <si>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</si>
  <si>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</si>
  <si>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</si>
  <si>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</si>
  <si>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</si>
  <si>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</si>
  <si>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</si>
  <si>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</si>
  <si>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</si>
  <si>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</si>
  <si>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</si>
  <si>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</si>
  <si>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</si>
  <si>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</si>
  <si>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</si>
  <si>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</si>
  <si>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</si>
  <si>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</si>
  <si>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</si>
  <si>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</si>
  <si>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Pomoći iz gradskog proračuna proračunu</t>
  </si>
  <si>
    <t>Prihodi naknade s naslova osiguranja</t>
  </si>
  <si>
    <t>7.3.</t>
  </si>
  <si>
    <t>Ostali prihodi za posebne namjene grada</t>
  </si>
  <si>
    <t>Naknada za zadržavanje nezakonito izgrađenih zgr.u prostoru</t>
  </si>
  <si>
    <t>Prihodi od poljoprivrednog zemljišta u vlasništvu RH</t>
  </si>
  <si>
    <t>Prihodi od koncesija na pomorskom dobru</t>
  </si>
  <si>
    <t>Prihodi od ostalih koncesija</t>
  </si>
  <si>
    <t>Prihodi od promjene namjene poljop.zemljišta u građevinsko</t>
  </si>
  <si>
    <t>SVEUKUPNO PRIHODI</t>
  </si>
  <si>
    <t>BROJČANA OZNAKA I NAZIV IZVORA FINANCIRANJA</t>
  </si>
  <si>
    <t>4.5.</t>
  </si>
  <si>
    <t>Posebne naknade za izgradnju komunalne infrastrukture</t>
  </si>
  <si>
    <t>Prihodi od prodaje nefinancijske imovine proračuna</t>
  </si>
  <si>
    <t xml:space="preserve">NAMJENSKI PRIMICI </t>
  </si>
  <si>
    <t>8.1.</t>
  </si>
  <si>
    <t xml:space="preserve">Primici od zaduživanja </t>
  </si>
  <si>
    <t>SVEUKUPNO RASHODI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</si>
  <si>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</si>
  <si>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</si>
  <si>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</si>
  <si>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</si>
  <si>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</si>
  <si>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 xml:space="preserve"> </t>
  </si>
  <si>
    <t>I. OPĆI DIO</t>
  </si>
  <si>
    <t>Članak 1.</t>
  </si>
  <si>
    <t>OPIS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</si>
  <si>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</si>
  <si>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</si>
  <si>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</si>
  <si>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</si>
  <si>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</si>
  <si>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</si>
  <si>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</si>
  <si>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PRIMICI OD FINANCIJSKE IMOVINE I ZADUŽIVANJA</t>
  </si>
  <si>
    <t>IZDACI ZA FINANC.IMOVINU I OTPLATE ZAJMOVA</t>
  </si>
  <si>
    <t>C. RASPOLOŽIVA SREDSTVA IZ PRETHODNIH GODINA</t>
  </si>
  <si>
    <t>RASPOLOŽIVA SREDSTAVA IZ PRETHODNIH GODINA</t>
  </si>
  <si>
    <t xml:space="preserve">VIŠAK / MANJAK + RASPOLOŽIVA SREDSTVA IZ PRETHODNIH GODINA + NETO ZADUŽIVANJE / FINANCIRANJE </t>
  </si>
  <si>
    <t>REKAPITULACIJA</t>
  </si>
  <si>
    <t>VIŠAK / MANJAK IZ PRETHODNIH GODINA</t>
  </si>
  <si>
    <t>UKUPNO RASPOLOŽIVA SREDSTVA</t>
  </si>
  <si>
    <t>IZDACI ZA FINANCIJSKU IMOVINU I OTPLATU ZAJMOVA</t>
  </si>
  <si>
    <t>UKUPNO RASPOREĐENA SREDSTVA</t>
  </si>
  <si>
    <t>Članak 2.</t>
  </si>
  <si>
    <t>A. SAŽETAK RAČUNA PRIHODA I RASHODA</t>
  </si>
  <si>
    <t>POLUGODIŠNJI  IZVJEŠTAJ  O  IZVRŠENJU PRORAČUNA 
GRADA POREČA - PARENZO ZA 2023. GODINU</t>
  </si>
  <si>
    <t>Polugodišnji izvještaj o izvršenju proračuna Grada Poreča - Parenzo za 2023. godinu iznosi:</t>
  </si>
  <si>
    <t>NETO FINANCIRANJE</t>
  </si>
  <si>
    <t>C. RASPOLOŽIVA SREDSTVA IZ PREDHODNIH GODINA</t>
  </si>
  <si>
    <t>BROJČANA OZNAKA I VRSTA REZULTATA POSLOVANJA</t>
  </si>
  <si>
    <t>BROJČANA OZNAKA I NAZIV RAČUNA PRIMITAKA I IZDATAKA</t>
  </si>
  <si>
    <t xml:space="preserve">B. SAŽETAK RAČUNA FINANCIRANJA </t>
  </si>
  <si>
    <t>UKUPNI PRIMICI</t>
  </si>
  <si>
    <t>UKUPNI IZDACI</t>
  </si>
  <si>
    <t>B. RAČUN FINANCIRANJA</t>
  </si>
  <si>
    <t>VIŠAK / MANJAK + NETO FINANCIRANJE + RASPOLOŽIVA SREDSTVA IZ PRETHODNIH GODINA</t>
  </si>
  <si>
    <t>Tablica 1. IZVJEŠTAJ O PRIHODIMA I RASHODIMA PREMA EKONOMSKOJ KLASIFIKACIJI</t>
  </si>
  <si>
    <t>BROJČANA OZNAKA I NAZIV RAČUNA PRIHODA I RASHODA</t>
  </si>
  <si>
    <t xml:space="preserve">Tablica 2. IZVJEŠTAJ O PRIHODIMA I RASHODIMA PREMA IZVORIMA FINANCIRANJA </t>
  </si>
  <si>
    <t xml:space="preserve">SVEUKUPNO RASHODI </t>
  </si>
  <si>
    <t>Tablica 3. IZVJEŠTAJ O RASHODIMA PREMA FUNKCIJSKOJ KLASIFIKACIJI</t>
  </si>
  <si>
    <t>Tablica 4. IZVJEŠTAJ RAČUNA FINANCIRANJA PREMA EKONOMSKOJ KLASIFIKACIJI</t>
  </si>
  <si>
    <t>Tablica 5. IZVJEŠTAJ RAČUNA FINANCIRANJA PREMA IZVORIMA FINANCIRANJA</t>
  </si>
  <si>
    <t>Članak 7.</t>
  </si>
  <si>
    <t>PREDSJEDNIK</t>
  </si>
  <si>
    <t>GRADSKOG VIJEĆA</t>
  </si>
  <si>
    <t>Zoran Rabar</t>
  </si>
  <si>
    <t>Prihodi i rashodi te primici i izdaci utvrđeni u Računu prihoda i rashoda i Računu financiranja za 2023. godinu, ostvareni su kako slijedi:</t>
  </si>
  <si>
    <t>KORIŠTENJE SREDSTAVA IZ PRETHODNIH GODINA</t>
  </si>
  <si>
    <t>4.6. Ostali prihodi za posebne namjene grada</t>
  </si>
  <si>
    <t>4.6. Naknada za zadržavanje nezakonito izgrađenih zgr.u prostoru</t>
  </si>
  <si>
    <t>4.6. Prihodi od vodnog doprinosa</t>
  </si>
  <si>
    <t>4.6. Prihodi od poljoprivrednog zemljišta u vlasništvu RH</t>
  </si>
  <si>
    <t>4.6. Prihodi od promjene namjene poljop.zemljišta u građevinsko</t>
  </si>
  <si>
    <t>5.3. Pomoći iz državnog proračuna za korisnike</t>
  </si>
  <si>
    <t>5.3. Pomoći temeljem prijenosa EU sredstava gradu</t>
  </si>
  <si>
    <t>5.4. Pomoći iz županijskog proračuna gradu</t>
  </si>
  <si>
    <t>5.4. Pomoći iz županijskog proračuna za korisnike</t>
  </si>
  <si>
    <t>5.5. Pomoći iz općinskog proračuna gradu</t>
  </si>
  <si>
    <t>5.5. Pomoći iz općinskog proračuna za korisnike</t>
  </si>
  <si>
    <t>5.6. Pomoći od institucija i tijela EU gradu</t>
  </si>
  <si>
    <t>5.6. Pomoći od međunar.organ.te institucija i tijela EU za kor</t>
  </si>
  <si>
    <t>5.7. Pomoći od izvanproračunskih korisnika gradu</t>
  </si>
  <si>
    <t>5.8. Pomoći temeljem prijenosa EU sredstava za PK</t>
  </si>
  <si>
    <t>Tablica 6. IZVJEŠTAJ O RASPOLOŽIVIM SREDSTVIMA IZ PRETHODNIH GODINA PREMA EKONOMSKOJ KLASIFIKACIJI</t>
  </si>
  <si>
    <t>Tablica 7. IZVJEŠTAJ O RASPOLOŽIVIM SREDSTVIMA IZ PRETHODNIH GODINA PREMA IZVORIMA FINANCIRANJA</t>
  </si>
  <si>
    <t>Tablica 8. IZVJEŠTAJ PO ORGANIZACIJSKOJ KLASIFIKACIJI</t>
  </si>
  <si>
    <t>Tablica 9. IZVJEŠTAJ PO PROGRAMSKOJ KLASIFIKACIJI</t>
  </si>
  <si>
    <t>Članak 5.</t>
  </si>
  <si>
    <t>Članak 6.</t>
  </si>
  <si>
    <t>Članak 4.</t>
  </si>
  <si>
    <t>Izvještaj o zaduživanju na domaćem i stranom tržištu novaca i kapitala daje pregled zaduženja u izvještajnom razdoblju po vrsti instrumenata, valutnoj, kamatnoj i ročnoj strukturi:</t>
  </si>
  <si>
    <t>Red.
br.</t>
  </si>
  <si>
    <t>Vrsta kredita i zajmova</t>
  </si>
  <si>
    <t>Naziv pravne osobe</t>
  </si>
  <si>
    <t>Ugovorena valuta i iznos</t>
  </si>
  <si>
    <t>Otplate glavnice</t>
  </si>
  <si>
    <t>Primljeni krediti i  zajmovi u tekućoj godini</t>
  </si>
  <si>
    <t>Revalorizacija / tečajne razlike u tekućoj godini</t>
  </si>
  <si>
    <t>Datum dospijeća kredita i zajma</t>
  </si>
  <si>
    <t>Tuzemni kratkoročni krediti i zajmovi</t>
  </si>
  <si>
    <t>UKUPNO</t>
  </si>
  <si>
    <t>PBZ Zagreb</t>
  </si>
  <si>
    <t>KN</t>
  </si>
  <si>
    <t>HBOR Zagreb</t>
  </si>
  <si>
    <t>30.06.2033.</t>
  </si>
  <si>
    <t>30.04.2037.</t>
  </si>
  <si>
    <t>31.07.2026.</t>
  </si>
  <si>
    <t>DRŽAVNI PRORAČUN</t>
  </si>
  <si>
    <t>24.12.2023.</t>
  </si>
  <si>
    <t>UKUPNO (1+2)</t>
  </si>
  <si>
    <t>Inozemni kratkoročni krediti i zajmovi</t>
  </si>
  <si>
    <t>Inozemni dugoročni krediti i zajmovi</t>
  </si>
  <si>
    <t>UKUPNO (3+4)</t>
  </si>
  <si>
    <t>UKUPNO (1+2+3+4)</t>
  </si>
  <si>
    <t>Radnička cesta 50, 10000 Zagreb</t>
  </si>
  <si>
    <t>PLAN OTPLATE</t>
  </si>
  <si>
    <t>RB</t>
  </si>
  <si>
    <t>Godina</t>
  </si>
  <si>
    <t>Stopa(%)</t>
  </si>
  <si>
    <t>Glavnica</t>
  </si>
  <si>
    <t>Kamate</t>
  </si>
  <si>
    <t>Iznos anuiteta</t>
  </si>
  <si>
    <t>2018</t>
  </si>
  <si>
    <t>2019</t>
  </si>
  <si>
    <t>2020</t>
  </si>
  <si>
    <t>2021</t>
  </si>
  <si>
    <t>2022</t>
  </si>
  <si>
    <t>Ukupno</t>
  </si>
  <si>
    <t>Hrvatska banka za obnovu i razvitak</t>
  </si>
  <si>
    <t>Strossmayerov trg 9, Zagreb</t>
  </si>
  <si>
    <t>Broj ugovora o kreditu:  KO-8/17</t>
  </si>
  <si>
    <t>Iznos glavnice: 58.666.666,67 HRK</t>
  </si>
  <si>
    <t>Kamatna stopa: 2,50  godišnje</t>
  </si>
  <si>
    <t>Rok otplate kredita: uz poček od tri godine od 31.10.2022. do 30.09.2033. godine</t>
  </si>
  <si>
    <t>Broj rata/anuiteta: 132 mjesečne rate</t>
  </si>
  <si>
    <t>Datum ugovaranja kredita: 26.06.2017</t>
  </si>
  <si>
    <t>2,50 do 31.7./ 2,00</t>
  </si>
  <si>
    <t>2,00 do 29.2./1,10</t>
  </si>
  <si>
    <t>1,10</t>
  </si>
  <si>
    <t>Broj ugovora o kreditu:  5010777745</t>
  </si>
  <si>
    <t>Iznos glavnice: 20.000.000,00 HRK</t>
  </si>
  <si>
    <t>Kamatna stopa: 1,45%  godišnje</t>
  </si>
  <si>
    <t>Rok otplate kredita: uz poček od 1 godine od 31.05.2021. do 30.04.2037. godine</t>
  </si>
  <si>
    <t>Broj rata/anuiteta: 180 mjesečnih rata</t>
  </si>
  <si>
    <t>Datum ugovaranja kredita: 24.12.2020.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</si>
  <si>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</si>
  <si>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</si>
  <si>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</si>
  <si>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</si>
  <si>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</si>
  <si>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</si>
  <si>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</si>
  <si>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</si>
  <si>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</si>
  <si>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</si>
  <si>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</si>
  <si>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</si>
  <si>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</si>
  <si>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</si>
  <si>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</si>
  <si>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Broj ugovora o kreditu:  ESJR-19-1100532</t>
  </si>
  <si>
    <t>Iznos glavnice: 4.000.000,00 HRK</t>
  </si>
  <si>
    <t>Kamatna stopa: 0,50%  godišnje</t>
  </si>
  <si>
    <t>Rok otplate kredita: od 31.08.2021. do 31.07.2026. godine</t>
  </si>
  <si>
    <t>Broj rata/anuiteta: 60 mjesečnih rata</t>
  </si>
  <si>
    <t>Datum ugovaranja kredita: 25.08.2020.</t>
  </si>
  <si>
    <t>Iznos zajma: 7.700.000,00 HRK</t>
  </si>
  <si>
    <t>Kamatna stopa: bez kamata</t>
  </si>
  <si>
    <t>Rok otplate zajma: od 24.12.2021. do 24.12.2023. godine</t>
  </si>
  <si>
    <t>Broj rata/anuiteta: 1 godišinje</t>
  </si>
  <si>
    <t>Datum uplate zajma: 24.12.2020.</t>
  </si>
  <si>
    <t>III. IZVJEŠTAJ O KORIŠTENJU PRORAČUNSKE ZALIHE</t>
  </si>
  <si>
    <t>U izvještajnom razdoblju Grad Poreč-Parenzo nije koristio sredstva proračunske zalihe.</t>
  </si>
  <si>
    <t>IV. IZVJEŠTAJ O ZADUŽIVANJU NA DOMAĆEM I STRANOM TRŽIŠTU NOVCA I KAPITALA</t>
  </si>
  <si>
    <t>Tablica 10. PRIMLJENI KREDITI I ZAJMOVI I NJIHOVE OTPLATE</t>
  </si>
  <si>
    <t>Stanje kredita i zajma 1.1. u EUR</t>
  </si>
  <si>
    <t>Tablica 11. OTPLATNI PLANOVI KREDITA</t>
  </si>
  <si>
    <t>U izvještajnom razdoblju Grad Poreč-Parenzo nije davao jamstva i nema iskazanih aktivnih jamstava u svojim poslovnim knjigama.</t>
  </si>
  <si>
    <t>VI. PRIJELAZNE I ZAKLJUČNE ODREDBE</t>
  </si>
  <si>
    <t>V. IZVJEŠTAJ O DANIM JAMSTVIMA I PLAĆANJE PO PROTESTIRANIM JAMSTVIMA</t>
  </si>
  <si>
    <t>Stanje kredita i zajma 30.06. u EUR</t>
  </si>
  <si>
    <t>Otplata glavnice do 30.06.2023.</t>
  </si>
  <si>
    <t>Otplata kamata do 30.06.2023.</t>
  </si>
  <si>
    <t>Odluka o davanju suglasnosti za zaduživanje Vlade Republike Hrvatske od 01.06.2017. godine, KLASA: 022-03/17-04/176, URBROJ: 50301-25/27-17-2</t>
  </si>
  <si>
    <t>Odluka o davanju suglasnosti za zaduživanje Vlade Republike Hrvatske od 24.12.2020. godine, KLASA: 022-03/20-04/481, URBROJ: 50301-05/16-20-2</t>
  </si>
  <si>
    <t>Odluka o davanju suglasnosti za zaduživanje Vlade Republike Hrvatske od 27.06.2019. godine, KLASA: 022-03/19-04/242, URBROJ: 50301-25/06-19-2</t>
  </si>
  <si>
    <t>Naputak o isplati sredstava beskamatnog zajma JLP(R)S uslijed pada prihoda ("Narodne novine", broj 130/20)</t>
  </si>
  <si>
    <t>Privredna banka Zagreb d.d.</t>
  </si>
  <si>
    <t>KLASA: 024-01/23-02/78</t>
  </si>
  <si>
    <t>Poreč-Parenzo, 5. listopada 2023.</t>
  </si>
  <si>
    <t xml:space="preserve">Ovaj Polugodišnji izvještaj o izvršenju Proračuna Grada Poreča - Parenzo za 2023. godinu stupa na snagu prvog dana od dana objave u ,,Službenom glasniku Grada Poreča - Parenzo". </t>
  </si>
  <si>
    <t>URBROJ: 2163-6-07/01-23-2</t>
  </si>
  <si>
    <t>Temeljem odredbi članaka 88. Zakona o proračunu ("Narodne novine" broj, 144/21), Pravilnika o polugodišnjem i godišnjem izvještaju o izvršenju proračuna ("Narodne novine" broj, 85/23) i članka 86. Statuta Grada Poreča-Parenzo ("Službeni glasnik Grada Poreča-Parenzo" br.2/13, 10/18 i 2/21)  Gradsko vijeće Grada Poreča-Parenzo, na sjednici održanoj dana 5. listopada 2023. godine donijelo je</t>
  </si>
  <si>
    <t>Tuzemni dugoročni krediti i zajmovi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</si>
</sst>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" fontId="2" fillId="33" borderId="13" xfId="0" applyNumberFormat="1" applyFont="1" applyFill="1" applyBorder="1" applyAlignment="1" applyProtection="1">
      <alignment horizontal="right" wrapText="1"/>
      <protection/>
    </xf>
    <xf numFmtId="3" fontId="2" fillId="33" borderId="13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wrapText="1"/>
    </xf>
    <xf numFmtId="4" fontId="1" fillId="34" borderId="14" xfId="0" applyNumberFormat="1" applyFont="1" applyFill="1" applyBorder="1" applyAlignment="1" applyProtection="1">
      <alignment horizontal="right" wrapText="1"/>
      <protection/>
    </xf>
    <xf numFmtId="3" fontId="1" fillId="34" borderId="14" xfId="0" applyNumberFormat="1" applyFont="1" applyFill="1" applyBorder="1" applyAlignment="1" applyProtection="1">
      <alignment horizontal="right" wrapText="1"/>
      <protection/>
    </xf>
    <xf numFmtId="4" fontId="4" fillId="35" borderId="14" xfId="0" applyNumberFormat="1" applyFont="1" applyFill="1" applyBorder="1" applyAlignment="1" applyProtection="1">
      <alignment horizontal="right" wrapText="1"/>
      <protection/>
    </xf>
    <xf numFmtId="3" fontId="4" fillId="35" borderId="14" xfId="0" applyNumberFormat="1" applyFont="1" applyFill="1" applyBorder="1" applyAlignment="1" applyProtection="1">
      <alignment horizontal="right" wrapText="1"/>
      <protection/>
    </xf>
    <xf numFmtId="0" fontId="1" fillId="36" borderId="14" xfId="0" applyFont="1" applyFill="1" applyBorder="1" applyAlignment="1" applyProtection="1">
      <alignment horizontal="left" wrapText="1"/>
      <protection/>
    </xf>
    <xf numFmtId="4" fontId="1" fillId="36" borderId="14" xfId="0" applyNumberFormat="1" applyFont="1" applyFill="1" applyBorder="1" applyAlignment="1" applyProtection="1">
      <alignment horizontal="right" wrapText="1"/>
      <protection/>
    </xf>
    <xf numFmtId="3" fontId="1" fillId="36" borderId="14" xfId="0" applyNumberFormat="1" applyFont="1" applyFill="1" applyBorder="1" applyAlignment="1" applyProtection="1">
      <alignment horizontal="right" wrapText="1"/>
      <protection/>
    </xf>
    <xf numFmtId="0" fontId="1" fillId="37" borderId="14" xfId="0" applyFont="1" applyFill="1" applyBorder="1" applyAlignment="1" applyProtection="1">
      <alignment horizontal="left" wrapText="1"/>
      <protection/>
    </xf>
    <xf numFmtId="4" fontId="1" fillId="37" borderId="14" xfId="0" applyNumberFormat="1" applyFont="1" applyFill="1" applyBorder="1" applyAlignment="1" applyProtection="1">
      <alignment horizontal="right" wrapText="1"/>
      <protection/>
    </xf>
    <xf numFmtId="3" fontId="1" fillId="37" borderId="14" xfId="0" applyNumberFormat="1" applyFont="1" applyFill="1" applyBorder="1" applyAlignment="1" applyProtection="1">
      <alignment horizontal="right" wrapText="1"/>
      <protection/>
    </xf>
    <xf numFmtId="0" fontId="1" fillId="0" borderId="14" xfId="0" applyFont="1" applyBorder="1" applyAlignment="1" applyProtection="1">
      <alignment horizontal="left" wrapText="1"/>
      <protection/>
    </xf>
    <xf numFmtId="4" fontId="1" fillId="0" borderId="14" xfId="0" applyNumberFormat="1" applyFont="1" applyBorder="1" applyAlignment="1" applyProtection="1">
      <alignment horizontal="right" wrapText="1"/>
      <protection/>
    </xf>
    <xf numFmtId="3" fontId="1" fillId="0" borderId="14" xfId="0" applyNumberFormat="1" applyFont="1" applyBorder="1" applyAlignment="1" applyProtection="1">
      <alignment horizontal="righ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4" fontId="0" fillId="0" borderId="14" xfId="0" applyNumberFormat="1" applyFont="1" applyBorder="1" applyAlignment="1" applyProtection="1">
      <alignment horizontal="right" wrapText="1"/>
      <protection/>
    </xf>
    <xf numFmtId="3" fontId="0" fillId="0" borderId="14" xfId="0" applyNumberFormat="1" applyFont="1" applyBorder="1" applyAlignment="1" applyProtection="1">
      <alignment horizontal="right" wrapText="1"/>
      <protection/>
    </xf>
    <xf numFmtId="3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2" fillId="38" borderId="14" xfId="0" applyFont="1" applyFill="1" applyBorder="1" applyAlignment="1">
      <alignment horizontal="left"/>
    </xf>
    <xf numFmtId="0" fontId="2" fillId="38" borderId="14" xfId="0" applyFont="1" applyFill="1" applyBorder="1" applyAlignment="1">
      <alignment/>
    </xf>
    <xf numFmtId="4" fontId="2" fillId="38" borderId="14" xfId="0" applyNumberFormat="1" applyFont="1" applyFill="1" applyBorder="1" applyAlignment="1">
      <alignment/>
    </xf>
    <xf numFmtId="3" fontId="2" fillId="38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0" fillId="39" borderId="14" xfId="0" applyFill="1" applyBorder="1" applyAlignment="1">
      <alignment horizontal="left"/>
    </xf>
    <xf numFmtId="0" fontId="0" fillId="39" borderId="14" xfId="0" applyFill="1" applyBorder="1" applyAlignment="1">
      <alignment/>
    </xf>
    <xf numFmtId="4" fontId="0" fillId="39" borderId="14" xfId="0" applyNumberFormat="1" applyFill="1" applyBorder="1" applyAlignment="1">
      <alignment/>
    </xf>
    <xf numFmtId="3" fontId="0" fillId="39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4" fontId="1" fillId="40" borderId="13" xfId="0" applyNumberFormat="1" applyFont="1" applyFill="1" applyBorder="1" applyAlignment="1">
      <alignment/>
    </xf>
    <xf numFmtId="3" fontId="1" fillId="40" borderId="13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0" fontId="2" fillId="38" borderId="14" xfId="0" applyFont="1" applyFill="1" applyBorder="1" applyAlignment="1" applyProtection="1">
      <alignment horizontal="left"/>
      <protection/>
    </xf>
    <xf numFmtId="0" fontId="2" fillId="38" borderId="14" xfId="0" applyFont="1" applyFill="1" applyBorder="1" applyAlignment="1">
      <alignment/>
    </xf>
    <xf numFmtId="4" fontId="2" fillId="38" borderId="14" xfId="0" applyNumberFormat="1" applyFont="1" applyFill="1" applyBorder="1" applyAlignment="1" applyProtection="1">
      <alignment horizontal="right"/>
      <protection/>
    </xf>
    <xf numFmtId="3" fontId="2" fillId="38" borderId="14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47" fillId="41" borderId="14" xfId="0" applyFont="1" applyFill="1" applyBorder="1" applyAlignment="1">
      <alignment/>
    </xf>
    <xf numFmtId="4" fontId="47" fillId="41" borderId="14" xfId="0" applyNumberFormat="1" applyFont="1" applyFill="1" applyBorder="1" applyAlignment="1">
      <alignment/>
    </xf>
    <xf numFmtId="3" fontId="47" fillId="41" borderId="14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 horizontal="right"/>
      <protection/>
    </xf>
    <xf numFmtId="0" fontId="3" fillId="40" borderId="14" xfId="0" applyFont="1" applyFill="1" applyBorder="1" applyAlignment="1" quotePrefix="1">
      <alignment horizontal="center"/>
    </xf>
    <xf numFmtId="0" fontId="3" fillId="40" borderId="14" xfId="0" applyFont="1" applyFill="1" applyBorder="1" applyAlignment="1">
      <alignment/>
    </xf>
    <xf numFmtId="0" fontId="5" fillId="42" borderId="14" xfId="0" applyFont="1" applyFill="1" applyBorder="1" applyAlignment="1" quotePrefix="1">
      <alignment horizontal="center"/>
    </xf>
    <xf numFmtId="0" fontId="5" fillId="42" borderId="14" xfId="0" applyFont="1" applyFill="1" applyBorder="1" applyAlignment="1">
      <alignment/>
    </xf>
    <xf numFmtId="4" fontId="3" fillId="40" borderId="14" xfId="0" applyNumberFormat="1" applyFont="1" applyFill="1" applyBorder="1" applyAlignment="1" quotePrefix="1">
      <alignment horizontal="right"/>
    </xf>
    <xf numFmtId="4" fontId="3" fillId="40" borderId="14" xfId="0" applyNumberFormat="1" applyFont="1" applyFill="1" applyBorder="1" applyAlignment="1">
      <alignment horizontal="right"/>
    </xf>
    <xf numFmtId="3" fontId="3" fillId="40" borderId="14" xfId="0" applyNumberFormat="1" applyFont="1" applyFill="1" applyBorder="1" applyAlignment="1">
      <alignment horizontal="right"/>
    </xf>
    <xf numFmtId="3" fontId="3" fillId="40" borderId="14" xfId="0" applyNumberFormat="1" applyFont="1" applyFill="1" applyBorder="1" applyAlignment="1" quotePrefix="1">
      <alignment horizontal="right"/>
    </xf>
    <xf numFmtId="0" fontId="48" fillId="0" borderId="0" xfId="0" applyFont="1" applyAlignment="1">
      <alignment/>
    </xf>
    <xf numFmtId="0" fontId="47" fillId="43" borderId="13" xfId="0" applyFont="1" applyFill="1" applyBorder="1" applyAlignment="1">
      <alignment/>
    </xf>
    <xf numFmtId="4" fontId="47" fillId="43" borderId="13" xfId="0" applyNumberFormat="1" applyFont="1" applyFill="1" applyBorder="1" applyAlignment="1">
      <alignment/>
    </xf>
    <xf numFmtId="3" fontId="47" fillId="43" borderId="13" xfId="0" applyNumberFormat="1" applyFont="1" applyFill="1" applyBorder="1" applyAlignment="1">
      <alignment/>
    </xf>
    <xf numFmtId="4" fontId="5" fillId="0" borderId="14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0" fontId="3" fillId="44" borderId="14" xfId="0" applyFont="1" applyFill="1" applyBorder="1" applyAlignment="1">
      <alignment horizontal="left"/>
    </xf>
    <xf numFmtId="0" fontId="3" fillId="44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0" fontId="47" fillId="43" borderId="13" xfId="0" applyFont="1" applyFill="1" applyBorder="1" applyAlignment="1">
      <alignment horizontal="left"/>
    </xf>
    <xf numFmtId="4" fontId="47" fillId="43" borderId="13" xfId="0" applyNumberFormat="1" applyFont="1" applyFill="1" applyBorder="1" applyAlignment="1">
      <alignment horizontal="right"/>
    </xf>
    <xf numFmtId="3" fontId="47" fillId="43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4" fontId="1" fillId="44" borderId="14" xfId="0" applyNumberFormat="1" applyFont="1" applyFill="1" applyBorder="1" applyAlignment="1" applyProtection="1">
      <alignment horizontal="right"/>
      <protection/>
    </xf>
    <xf numFmtId="3" fontId="1" fillId="44" borderId="14" xfId="0" applyNumberFormat="1" applyFont="1" applyFill="1" applyBorder="1" applyAlignment="1" applyProtection="1">
      <alignment horizontal="right"/>
      <protection/>
    </xf>
    <xf numFmtId="0" fontId="1" fillId="45" borderId="14" xfId="0" applyFont="1" applyFill="1" applyBorder="1" applyAlignment="1">
      <alignment horizontal="left"/>
    </xf>
    <xf numFmtId="0" fontId="1" fillId="45" borderId="14" xfId="0" applyFont="1" applyFill="1" applyBorder="1" applyAlignment="1">
      <alignment/>
    </xf>
    <xf numFmtId="0" fontId="0" fillId="0" borderId="0" xfId="53" applyAlignment="1">
      <alignment horizontal="left" vertical="top" wrapText="1"/>
      <protection/>
    </xf>
    <xf numFmtId="0" fontId="0" fillId="0" borderId="0" xfId="53">
      <alignment/>
      <protection/>
    </xf>
    <xf numFmtId="0" fontId="0" fillId="0" borderId="0" xfId="53" applyAlignment="1">
      <alignment horizontal="lef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0" fontId="1" fillId="0" borderId="20" xfId="53" applyFont="1" applyBorder="1" applyAlignment="1">
      <alignment vertical="center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3" fontId="1" fillId="0" borderId="23" xfId="53" applyNumberFormat="1" applyFont="1" applyBorder="1" applyAlignment="1">
      <alignment horizontal="center" vertical="center" wrapText="1"/>
      <protection/>
    </xf>
    <xf numFmtId="0" fontId="0" fillId="0" borderId="24" xfId="53" applyBorder="1">
      <alignment/>
      <protection/>
    </xf>
    <xf numFmtId="4" fontId="0" fillId="0" borderId="25" xfId="53" applyNumberFormat="1" applyBorder="1">
      <alignment/>
      <protection/>
    </xf>
    <xf numFmtId="4" fontId="0" fillId="0" borderId="26" xfId="53" applyNumberFormat="1" applyBorder="1">
      <alignment/>
      <protection/>
    </xf>
    <xf numFmtId="0" fontId="0" fillId="0" borderId="27" xfId="53" applyBorder="1">
      <alignment/>
      <protection/>
    </xf>
    <xf numFmtId="4" fontId="0" fillId="0" borderId="28" xfId="53" applyNumberFormat="1" applyBorder="1">
      <alignment/>
      <protection/>
    </xf>
    <xf numFmtId="4" fontId="0" fillId="0" borderId="29" xfId="53" applyNumberFormat="1" applyBorder="1">
      <alignment/>
      <protection/>
    </xf>
    <xf numFmtId="0" fontId="1" fillId="0" borderId="30" xfId="53" applyFont="1" applyBorder="1" applyAlignment="1">
      <alignment vertical="center"/>
      <protection/>
    </xf>
    <xf numFmtId="4" fontId="1" fillId="0" borderId="31" xfId="53" applyNumberFormat="1" applyFont="1" applyBorder="1" applyAlignment="1">
      <alignment vertical="center"/>
      <protection/>
    </xf>
    <xf numFmtId="4" fontId="1" fillId="0" borderId="29" xfId="53" applyNumberFormat="1" applyFont="1" applyBorder="1" applyAlignment="1">
      <alignment vertical="center"/>
      <protection/>
    </xf>
    <xf numFmtId="0" fontId="0" fillId="0" borderId="32" xfId="53" applyBorder="1">
      <alignment/>
      <protection/>
    </xf>
    <xf numFmtId="0" fontId="1" fillId="0" borderId="32" xfId="53" applyFont="1" applyBorder="1" applyAlignment="1">
      <alignment vertical="center"/>
      <protection/>
    </xf>
    <xf numFmtId="4" fontId="1" fillId="0" borderId="33" xfId="53" applyNumberFormat="1" applyFont="1" applyBorder="1" applyAlignment="1">
      <alignment vertical="center"/>
      <protection/>
    </xf>
    <xf numFmtId="4" fontId="1" fillId="0" borderId="34" xfId="53" applyNumberFormat="1" applyFont="1" applyBorder="1" applyAlignment="1">
      <alignment vertical="center"/>
      <protection/>
    </xf>
    <xf numFmtId="0" fontId="1" fillId="0" borderId="35" xfId="53" applyFont="1" applyBorder="1" applyAlignment="1">
      <alignment vertical="center"/>
      <protection/>
    </xf>
    <xf numFmtId="4" fontId="1" fillId="0" borderId="36" xfId="53" applyNumberFormat="1" applyFont="1" applyBorder="1" applyAlignment="1">
      <alignment vertical="center"/>
      <protection/>
    </xf>
    <xf numFmtId="4" fontId="1" fillId="0" borderId="37" xfId="53" applyNumberFormat="1" applyFont="1" applyBorder="1" applyAlignment="1">
      <alignment vertical="center"/>
      <protection/>
    </xf>
    <xf numFmtId="4" fontId="0" fillId="0" borderId="0" xfId="53" applyNumberFormat="1">
      <alignment/>
      <protection/>
    </xf>
    <xf numFmtId="0" fontId="0" fillId="0" borderId="38" xfId="53" applyBorder="1">
      <alignment/>
      <protection/>
    </xf>
    <xf numFmtId="4" fontId="0" fillId="0" borderId="39" xfId="53" applyNumberFormat="1" applyBorder="1">
      <alignment/>
      <protection/>
    </xf>
    <xf numFmtId="4" fontId="0" fillId="0" borderId="40" xfId="53" applyNumberFormat="1" applyBorder="1">
      <alignment/>
      <protection/>
    </xf>
    <xf numFmtId="0" fontId="0" fillId="0" borderId="30" xfId="53" applyBorder="1">
      <alignment/>
      <protection/>
    </xf>
    <xf numFmtId="0" fontId="1" fillId="0" borderId="41" xfId="53" applyFont="1" applyBorder="1" applyAlignment="1">
      <alignment vertical="center"/>
      <protection/>
    </xf>
    <xf numFmtId="4" fontId="1" fillId="0" borderId="42" xfId="53" applyNumberFormat="1" applyFont="1" applyBorder="1" applyAlignment="1">
      <alignment vertical="center"/>
      <protection/>
    </xf>
    <xf numFmtId="4" fontId="1" fillId="0" borderId="43" xfId="53" applyNumberFormat="1" applyFont="1" applyBorder="1" applyAlignment="1">
      <alignment vertical="center"/>
      <protection/>
    </xf>
    <xf numFmtId="0" fontId="1" fillId="0" borderId="44" xfId="53" applyFont="1" applyBorder="1" applyAlignment="1">
      <alignment vertical="center"/>
      <protection/>
    </xf>
    <xf numFmtId="4" fontId="1" fillId="0" borderId="45" xfId="53" applyNumberFormat="1" applyFont="1" applyBorder="1" applyAlignment="1">
      <alignment vertical="center"/>
      <protection/>
    </xf>
    <xf numFmtId="4" fontId="1" fillId="0" borderId="46" xfId="53" applyNumberFormat="1" applyFont="1" applyBorder="1" applyAlignment="1">
      <alignment vertical="center"/>
      <protection/>
    </xf>
    <xf numFmtId="0" fontId="7" fillId="0" borderId="44" xfId="53" applyFont="1" applyBorder="1" applyAlignment="1">
      <alignment vertical="center" wrapText="1"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Alignment="1">
      <alignment horizontal="left" wrapText="1"/>
      <protection/>
    </xf>
    <xf numFmtId="0" fontId="0" fillId="0" borderId="47" xfId="51" applyFont="1" applyBorder="1" applyAlignment="1">
      <alignment vertical="center" wrapText="1"/>
      <protection/>
    </xf>
    <xf numFmtId="4" fontId="0" fillId="0" borderId="39" xfId="51" applyNumberFormat="1" applyFont="1" applyBorder="1" applyAlignment="1">
      <alignment vertical="center" wrapText="1"/>
      <protection/>
    </xf>
    <xf numFmtId="4" fontId="0" fillId="0" borderId="40" xfId="51" applyNumberFormat="1" applyFont="1" applyBorder="1" applyAlignment="1">
      <alignment vertical="center" wrapText="1"/>
      <protection/>
    </xf>
    <xf numFmtId="0" fontId="0" fillId="0" borderId="48" xfId="51" applyFont="1" applyBorder="1" applyAlignment="1">
      <alignment vertical="center" wrapText="1"/>
      <protection/>
    </xf>
    <xf numFmtId="4" fontId="0" fillId="0" borderId="49" xfId="51" applyNumberFormat="1" applyFont="1" applyBorder="1" applyAlignment="1">
      <alignment vertical="center" wrapText="1"/>
      <protection/>
    </xf>
    <xf numFmtId="4" fontId="0" fillId="0" borderId="50" xfId="51" applyNumberFormat="1" applyFont="1" applyBorder="1" applyAlignment="1">
      <alignment vertical="center" wrapText="1"/>
      <protection/>
    </xf>
    <xf numFmtId="0" fontId="1" fillId="0" borderId="48" xfId="51" applyFont="1" applyBorder="1" applyAlignment="1">
      <alignment vertical="center" wrapText="1"/>
      <protection/>
    </xf>
    <xf numFmtId="4" fontId="1" fillId="0" borderId="49" xfId="51" applyNumberFormat="1" applyFont="1" applyBorder="1" applyAlignment="1">
      <alignment vertical="center" wrapText="1"/>
      <protection/>
    </xf>
    <xf numFmtId="4" fontId="1" fillId="0" borderId="50" xfId="51" applyNumberFormat="1" applyFont="1" applyBorder="1" applyAlignment="1">
      <alignment vertical="center" wrapText="1"/>
      <protection/>
    </xf>
    <xf numFmtId="0" fontId="1" fillId="0" borderId="51" xfId="51" applyFont="1" applyBorder="1" applyAlignment="1">
      <alignment vertical="center" wrapText="1"/>
      <protection/>
    </xf>
    <xf numFmtId="4" fontId="1" fillId="0" borderId="52" xfId="51" applyNumberFormat="1" applyFont="1" applyBorder="1" applyAlignment="1">
      <alignment vertical="center" wrapText="1"/>
      <protection/>
    </xf>
    <xf numFmtId="4" fontId="1" fillId="0" borderId="53" xfId="51" applyNumberFormat="1" applyFont="1" applyBorder="1" applyAlignment="1">
      <alignment vertical="center" wrapText="1"/>
      <protection/>
    </xf>
    <xf numFmtId="0" fontId="1" fillId="0" borderId="44" xfId="53" applyFont="1" applyBorder="1" applyAlignment="1">
      <alignment vertical="center" wrapText="1"/>
      <protection/>
    </xf>
    <xf numFmtId="0" fontId="47" fillId="41" borderId="13" xfId="0" applyFont="1" applyFill="1" applyBorder="1" applyAlignment="1">
      <alignment/>
    </xf>
    <xf numFmtId="4" fontId="47" fillId="41" borderId="13" xfId="0" applyNumberFormat="1" applyFont="1" applyFill="1" applyBorder="1" applyAlignment="1">
      <alignment/>
    </xf>
    <xf numFmtId="3" fontId="47" fillId="41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 horizontal="right"/>
      <protection/>
    </xf>
    <xf numFmtId="0" fontId="1" fillId="0" borderId="0" xfId="53" applyFont="1" applyFill="1">
      <alignment/>
      <protection/>
    </xf>
    <xf numFmtId="0" fontId="47" fillId="46" borderId="13" xfId="0" applyFont="1" applyFill="1" applyBorder="1" applyAlignment="1">
      <alignment/>
    </xf>
    <xf numFmtId="4" fontId="47" fillId="46" borderId="13" xfId="0" applyNumberFormat="1" applyFont="1" applyFill="1" applyBorder="1" applyAlignment="1">
      <alignment/>
    </xf>
    <xf numFmtId="3" fontId="47" fillId="46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51" applyFont="1">
      <alignment/>
      <protection/>
    </xf>
    <xf numFmtId="0" fontId="0" fillId="0" borderId="0" xfId="51">
      <alignment/>
      <protection/>
    </xf>
    <xf numFmtId="0" fontId="1" fillId="0" borderId="0" xfId="51" applyFont="1" applyAlignment="1">
      <alignment horizontal="center"/>
      <protection/>
    </xf>
    <xf numFmtId="0" fontId="3" fillId="44" borderId="14" xfId="0" applyFont="1" applyFill="1" applyBorder="1" applyAlignment="1" quotePrefix="1">
      <alignment horizontal="left"/>
    </xf>
    <xf numFmtId="4" fontId="3" fillId="44" borderId="14" xfId="0" applyNumberFormat="1" applyFont="1" applyFill="1" applyBorder="1" applyAlignment="1">
      <alignment/>
    </xf>
    <xf numFmtId="3" fontId="3" fillId="44" borderId="1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44" borderId="14" xfId="0" applyFont="1" applyFill="1" applyBorder="1" applyAlignment="1" applyProtection="1">
      <alignment/>
      <protection/>
    </xf>
    <xf numFmtId="4" fontId="1" fillId="44" borderId="14" xfId="0" applyNumberFormat="1" applyFont="1" applyFill="1" applyBorder="1" applyAlignment="1" applyProtection="1">
      <alignment horizontal="right"/>
      <protection/>
    </xf>
    <xf numFmtId="3" fontId="1" fillId="44" borderId="14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  <xf numFmtId="0" fontId="2" fillId="47" borderId="14" xfId="0" applyFont="1" applyFill="1" applyBorder="1" applyAlignment="1" applyProtection="1">
      <alignment/>
      <protection/>
    </xf>
    <xf numFmtId="4" fontId="2" fillId="47" borderId="14" xfId="0" applyNumberFormat="1" applyFont="1" applyFill="1" applyBorder="1" applyAlignment="1" applyProtection="1">
      <alignment horizontal="right"/>
      <protection/>
    </xf>
    <xf numFmtId="3" fontId="2" fillId="47" borderId="14" xfId="0" applyNumberFormat="1" applyFont="1" applyFill="1" applyBorder="1" applyAlignment="1" applyProtection="1">
      <alignment horizontal="right"/>
      <protection/>
    </xf>
    <xf numFmtId="0" fontId="2" fillId="47" borderId="13" xfId="0" applyFont="1" applyFill="1" applyBorder="1" applyAlignment="1" applyProtection="1">
      <alignment/>
      <protection/>
    </xf>
    <xf numFmtId="4" fontId="2" fillId="47" borderId="13" xfId="0" applyNumberFormat="1" applyFont="1" applyFill="1" applyBorder="1" applyAlignment="1" applyProtection="1">
      <alignment horizontal="right"/>
      <protection/>
    </xf>
    <xf numFmtId="4" fontId="0" fillId="0" borderId="0" xfId="51" applyNumberFormat="1" applyFont="1" applyAlignment="1">
      <alignment horizontal="right" wrapText="1"/>
      <protection/>
    </xf>
    <xf numFmtId="0" fontId="0" fillId="0" borderId="14" xfId="0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51" applyFont="1" applyAlignment="1">
      <alignment horizontal="left"/>
      <protection/>
    </xf>
    <xf numFmtId="0" fontId="0" fillId="0" borderId="0" xfId="51" applyAlignment="1">
      <alignment horizontal="left" vertical="top"/>
      <protection/>
    </xf>
    <xf numFmtId="0" fontId="0" fillId="0" borderId="0" xfId="51" applyAlignment="1">
      <alignment horizontal="center"/>
      <protection/>
    </xf>
    <xf numFmtId="0" fontId="0" fillId="0" borderId="0" xfId="51" applyAlignment="1">
      <alignment horizontal="right"/>
      <protection/>
    </xf>
    <xf numFmtId="0" fontId="0" fillId="0" borderId="0" xfId="51" applyAlignment="1">
      <alignment horizontal="left"/>
      <protection/>
    </xf>
    <xf numFmtId="0" fontId="6" fillId="0" borderId="0" xfId="51" applyFont="1">
      <alignment/>
      <protection/>
    </xf>
    <xf numFmtId="4" fontId="0" fillId="0" borderId="0" xfId="51" applyNumberFormat="1">
      <alignment/>
      <protection/>
    </xf>
    <xf numFmtId="0" fontId="1" fillId="0" borderId="0" xfId="51" applyFont="1" applyAlignment="1">
      <alignment horizontal="right"/>
      <protection/>
    </xf>
    <xf numFmtId="0" fontId="6" fillId="0" borderId="0" xfId="51" applyFont="1" applyAlignment="1">
      <alignment horizontal="left"/>
      <protection/>
    </xf>
    <xf numFmtId="3" fontId="1" fillId="0" borderId="0" xfId="51" applyNumberFormat="1" applyFont="1" applyAlignment="1">
      <alignment horizontal="center"/>
      <protection/>
    </xf>
    <xf numFmtId="0" fontId="1" fillId="0" borderId="54" xfId="51" applyFont="1" applyBorder="1" applyAlignment="1">
      <alignment horizontal="center"/>
      <protection/>
    </xf>
    <xf numFmtId="3" fontId="1" fillId="0" borderId="54" xfId="51" applyNumberFormat="1" applyFont="1" applyBorder="1" applyAlignment="1">
      <alignment horizontal="center"/>
      <protection/>
    </xf>
    <xf numFmtId="0" fontId="1" fillId="33" borderId="49" xfId="51" applyFont="1" applyFill="1" applyBorder="1" applyAlignment="1">
      <alignment horizontal="center" vertical="center" wrapText="1"/>
      <protection/>
    </xf>
    <xf numFmtId="3" fontId="1" fillId="33" borderId="49" xfId="51" applyNumberFormat="1" applyFont="1" applyFill="1" applyBorder="1" applyAlignment="1">
      <alignment horizontal="center" vertical="center" wrapText="1"/>
      <protection/>
    </xf>
    <xf numFmtId="0" fontId="0" fillId="0" borderId="55" xfId="51" applyBorder="1" applyAlignment="1">
      <alignment vertical="center" wrapText="1"/>
      <protection/>
    </xf>
    <xf numFmtId="4" fontId="0" fillId="0" borderId="55" xfId="51" applyNumberFormat="1" applyBorder="1" applyAlignment="1">
      <alignment horizontal="right" vertical="center" wrapText="1"/>
      <protection/>
    </xf>
    <xf numFmtId="4" fontId="0" fillId="0" borderId="55" xfId="51" applyNumberFormat="1" applyBorder="1" applyAlignment="1">
      <alignment vertical="top" wrapText="1"/>
      <protection/>
    </xf>
    <xf numFmtId="3" fontId="0" fillId="0" borderId="55" xfId="51" applyNumberFormat="1" applyBorder="1" applyAlignment="1">
      <alignment vertical="top" wrapText="1"/>
      <protection/>
    </xf>
    <xf numFmtId="0" fontId="0" fillId="0" borderId="56" xfId="51" applyBorder="1" applyAlignment="1">
      <alignment vertical="center" wrapText="1"/>
      <protection/>
    </xf>
    <xf numFmtId="4" fontId="0" fillId="0" borderId="56" xfId="51" applyNumberFormat="1" applyBorder="1" applyAlignment="1">
      <alignment horizontal="right" vertical="center" wrapText="1"/>
      <protection/>
    </xf>
    <xf numFmtId="4" fontId="0" fillId="0" borderId="56" xfId="51" applyNumberFormat="1" applyBorder="1" applyAlignment="1">
      <alignment vertical="top" wrapText="1"/>
      <protection/>
    </xf>
    <xf numFmtId="3" fontId="0" fillId="0" borderId="56" xfId="51" applyNumberFormat="1" applyBorder="1" applyAlignment="1">
      <alignment vertical="top" wrapText="1"/>
      <protection/>
    </xf>
    <xf numFmtId="0" fontId="0" fillId="0" borderId="57" xfId="51" applyBorder="1" applyAlignment="1">
      <alignment vertical="center" wrapText="1"/>
      <protection/>
    </xf>
    <xf numFmtId="4" fontId="0" fillId="0" borderId="57" xfId="51" applyNumberFormat="1" applyBorder="1" applyAlignment="1">
      <alignment vertical="center" wrapText="1"/>
      <protection/>
    </xf>
    <xf numFmtId="4" fontId="0" fillId="0" borderId="57" xfId="51" applyNumberFormat="1" applyBorder="1" applyAlignment="1">
      <alignment vertical="top" wrapText="1"/>
      <protection/>
    </xf>
    <xf numFmtId="3" fontId="0" fillId="0" borderId="57" xfId="51" applyNumberFormat="1" applyBorder="1" applyAlignment="1">
      <alignment vertical="top" wrapText="1"/>
      <protection/>
    </xf>
    <xf numFmtId="0" fontId="1" fillId="0" borderId="49" xfId="51" applyFont="1" applyBorder="1" applyAlignment="1">
      <alignment horizontal="center" vertical="center" wrapText="1"/>
      <protection/>
    </xf>
    <xf numFmtId="4" fontId="1" fillId="33" borderId="58" xfId="51" applyNumberFormat="1" applyFont="1" applyFill="1" applyBorder="1" applyAlignment="1">
      <alignment horizontal="right" vertical="center" wrapText="1"/>
      <protection/>
    </xf>
    <xf numFmtId="4" fontId="1" fillId="48" borderId="59" xfId="51" applyNumberFormat="1" applyFont="1" applyFill="1" applyBorder="1" applyAlignment="1" applyProtection="1">
      <alignment horizontal="right" vertical="center" shrinkToFit="1"/>
      <protection hidden="1"/>
    </xf>
    <xf numFmtId="4" fontId="1" fillId="0" borderId="60" xfId="51" applyNumberFormat="1" applyFont="1" applyBorder="1" applyAlignment="1">
      <alignment horizontal="right" vertical="center" wrapText="1"/>
      <protection/>
    </xf>
    <xf numFmtId="0" fontId="1" fillId="0" borderId="60" xfId="51" applyFont="1" applyBorder="1" applyAlignment="1">
      <alignment horizontal="right" vertical="center" wrapText="1"/>
      <protection/>
    </xf>
    <xf numFmtId="4" fontId="1" fillId="0" borderId="61" xfId="51" applyNumberFormat="1" applyFont="1" applyBorder="1" applyAlignment="1">
      <alignment horizontal="right" vertical="center" wrapText="1"/>
      <protection/>
    </xf>
    <xf numFmtId="4" fontId="1" fillId="33" borderId="62" xfId="51" applyNumberFormat="1" applyFont="1" applyFill="1" applyBorder="1" applyAlignment="1">
      <alignment horizontal="right" vertical="center" wrapText="1"/>
      <protection/>
    </xf>
    <xf numFmtId="4" fontId="1" fillId="48" borderId="63" xfId="51" applyNumberFormat="1" applyFont="1" applyFill="1" applyBorder="1" applyAlignment="1" applyProtection="1">
      <alignment horizontal="right" vertical="center" shrinkToFit="1"/>
      <protection hidden="1"/>
    </xf>
    <xf numFmtId="4" fontId="1" fillId="33" borderId="64" xfId="51" applyNumberFormat="1" applyFont="1" applyFill="1" applyBorder="1" applyAlignment="1">
      <alignment horizontal="right" vertical="center"/>
      <protection/>
    </xf>
    <xf numFmtId="0" fontId="0" fillId="0" borderId="65" xfId="51" applyBorder="1" applyAlignment="1">
      <alignment vertical="center" wrapText="1"/>
      <protection/>
    </xf>
    <xf numFmtId="4" fontId="0" fillId="0" borderId="65" xfId="51" applyNumberFormat="1" applyBorder="1" applyAlignment="1">
      <alignment vertical="top" wrapText="1"/>
      <protection/>
    </xf>
    <xf numFmtId="3" fontId="0" fillId="0" borderId="65" xfId="51" applyNumberFormat="1" applyBorder="1" applyAlignment="1">
      <alignment vertical="top" wrapText="1"/>
      <protection/>
    </xf>
    <xf numFmtId="0" fontId="0" fillId="0" borderId="25" xfId="51" applyBorder="1" applyAlignment="1">
      <alignment vertical="center" wrapText="1"/>
      <protection/>
    </xf>
    <xf numFmtId="4" fontId="0" fillId="0" borderId="25" xfId="51" applyNumberFormat="1" applyBorder="1" applyAlignment="1">
      <alignment vertical="top" wrapText="1"/>
      <protection/>
    </xf>
    <xf numFmtId="3" fontId="0" fillId="0" borderId="25" xfId="51" applyNumberFormat="1" applyBorder="1" applyAlignment="1">
      <alignment vertical="top" wrapText="1"/>
      <protection/>
    </xf>
    <xf numFmtId="0" fontId="1" fillId="33" borderId="58" xfId="51" applyFont="1" applyFill="1" applyBorder="1" applyAlignment="1">
      <alignment horizontal="center" vertical="center" wrapText="1"/>
      <protection/>
    </xf>
    <xf numFmtId="0" fontId="0" fillId="0" borderId="28" xfId="51" applyBorder="1" applyAlignment="1">
      <alignment vertical="center" wrapText="1"/>
      <protection/>
    </xf>
    <xf numFmtId="4" fontId="0" fillId="0" borderId="28" xfId="51" applyNumberFormat="1" applyBorder="1" applyAlignment="1">
      <alignment vertical="top" wrapText="1"/>
      <protection/>
    </xf>
    <xf numFmtId="3" fontId="0" fillId="0" borderId="28" xfId="51" applyNumberFormat="1" applyBorder="1" applyAlignment="1">
      <alignment vertical="top" wrapText="1"/>
      <protection/>
    </xf>
    <xf numFmtId="4" fontId="1" fillId="48" borderId="49" xfId="51" applyNumberFormat="1" applyFont="1" applyFill="1" applyBorder="1" applyAlignment="1" applyProtection="1">
      <alignment horizontal="right" vertical="center" shrinkToFit="1"/>
      <protection hidden="1"/>
    </xf>
    <xf numFmtId="0" fontId="49" fillId="0" borderId="66" xfId="51" applyFont="1" applyBorder="1">
      <alignment/>
      <protection/>
    </xf>
    <xf numFmtId="0" fontId="49" fillId="0" borderId="67" xfId="51" applyFont="1" applyBorder="1">
      <alignment/>
      <protection/>
    </xf>
    <xf numFmtId="0" fontId="49" fillId="0" borderId="68" xfId="51" applyFont="1" applyBorder="1">
      <alignment/>
      <protection/>
    </xf>
    <xf numFmtId="0" fontId="49" fillId="0" borderId="0" xfId="51" applyFont="1">
      <alignment/>
      <protection/>
    </xf>
    <xf numFmtId="0" fontId="49" fillId="0" borderId="31" xfId="51" applyFont="1" applyBorder="1">
      <alignment/>
      <protection/>
    </xf>
    <xf numFmtId="0" fontId="49" fillId="0" borderId="54" xfId="51" applyFont="1" applyBorder="1">
      <alignment/>
      <protection/>
    </xf>
    <xf numFmtId="0" fontId="49" fillId="0" borderId="69" xfId="51" applyFont="1" applyBorder="1">
      <alignment/>
      <protection/>
    </xf>
    <xf numFmtId="0" fontId="0" fillId="0" borderId="49" xfId="51" applyBorder="1" applyAlignment="1">
      <alignment horizontal="center" vertical="center"/>
      <protection/>
    </xf>
    <xf numFmtId="0" fontId="0" fillId="0" borderId="49" xfId="51" applyBorder="1" applyAlignment="1">
      <alignment horizontal="center"/>
      <protection/>
    </xf>
    <xf numFmtId="4" fontId="0" fillId="0" borderId="49" xfId="51" applyNumberFormat="1" applyBorder="1">
      <alignment/>
      <protection/>
    </xf>
    <xf numFmtId="14" fontId="0" fillId="0" borderId="49" xfId="51" applyNumberFormat="1" applyBorder="1" applyAlignment="1" quotePrefix="1">
      <alignment horizontal="center"/>
      <protection/>
    </xf>
    <xf numFmtId="0" fontId="0" fillId="0" borderId="49" xfId="51" applyBorder="1" applyAlignment="1" quotePrefix="1">
      <alignment horizontal="center"/>
      <protection/>
    </xf>
    <xf numFmtId="0" fontId="49" fillId="0" borderId="49" xfId="51" applyFont="1" applyBorder="1">
      <alignment/>
      <protection/>
    </xf>
    <xf numFmtId="14" fontId="49" fillId="0" borderId="49" xfId="51" applyNumberFormat="1" applyFont="1" applyBorder="1" applyAlignment="1">
      <alignment horizontal="center"/>
      <protection/>
    </xf>
    <xf numFmtId="4" fontId="49" fillId="0" borderId="49" xfId="51" applyNumberFormat="1" applyFont="1" applyBorder="1">
      <alignment/>
      <protection/>
    </xf>
    <xf numFmtId="4" fontId="0" fillId="42" borderId="49" xfId="51" applyNumberFormat="1" applyFill="1" applyBorder="1">
      <alignment/>
      <protection/>
    </xf>
    <xf numFmtId="2" fontId="0" fillId="0" borderId="49" xfId="51" applyNumberFormat="1" applyBorder="1" applyAlignment="1">
      <alignment horizontal="center"/>
      <protection/>
    </xf>
    <xf numFmtId="0" fontId="0" fillId="0" borderId="49" xfId="51" applyBorder="1" applyAlignment="1">
      <alignment horizontal="right"/>
      <protection/>
    </xf>
    <xf numFmtId="0" fontId="0" fillId="0" borderId="49" xfId="51" applyBorder="1" applyAlignment="1">
      <alignment horizontal="right" vertical="justify"/>
      <protection/>
    </xf>
    <xf numFmtId="4" fontId="0" fillId="0" borderId="49" xfId="51" applyNumberFormat="1" applyBorder="1" applyAlignment="1">
      <alignment horizontal="right"/>
      <protection/>
    </xf>
    <xf numFmtId="0" fontId="49" fillId="0" borderId="58" xfId="51" applyFont="1" applyBorder="1">
      <alignment/>
      <protection/>
    </xf>
    <xf numFmtId="0" fontId="49" fillId="0" borderId="70" xfId="51" applyFont="1" applyBorder="1">
      <alignment/>
      <protection/>
    </xf>
    <xf numFmtId="0" fontId="49" fillId="0" borderId="64" xfId="51" applyFont="1" applyBorder="1">
      <alignment/>
      <protection/>
    </xf>
    <xf numFmtId="4" fontId="6" fillId="0" borderId="0" xfId="51" applyNumberFormat="1" applyFont="1" applyAlignment="1">
      <alignment horizontal="left"/>
      <protection/>
    </xf>
    <xf numFmtId="4" fontId="1" fillId="0" borderId="0" xfId="51" applyNumberFormat="1" applyFont="1" applyAlignment="1">
      <alignment horizontal="center"/>
      <protection/>
    </xf>
    <xf numFmtId="4" fontId="1" fillId="0" borderId="54" xfId="51" applyNumberFormat="1" applyFont="1" applyBorder="1" applyAlignment="1">
      <alignment horizontal="center"/>
      <protection/>
    </xf>
    <xf numFmtId="4" fontId="1" fillId="33" borderId="49" xfId="51" applyNumberFormat="1" applyFont="1" applyFill="1" applyBorder="1" applyAlignment="1">
      <alignment horizontal="center" vertical="center" wrapText="1"/>
      <protection/>
    </xf>
    <xf numFmtId="4" fontId="0" fillId="0" borderId="55" xfId="51" applyNumberFormat="1" applyBorder="1">
      <alignment/>
      <protection/>
    </xf>
    <xf numFmtId="4" fontId="0" fillId="0" borderId="56" xfId="51" applyNumberFormat="1" applyBorder="1">
      <alignment/>
      <protection/>
    </xf>
    <xf numFmtId="4" fontId="0" fillId="0" borderId="57" xfId="51" applyNumberFormat="1" applyBorder="1">
      <alignment/>
      <protection/>
    </xf>
    <xf numFmtId="0" fontId="0" fillId="0" borderId="49" xfId="51" applyFill="1" applyBorder="1" applyAlignment="1">
      <alignment horizontal="center" vertical="distributed"/>
      <protection/>
    </xf>
    <xf numFmtId="0" fontId="0" fillId="0" borderId="49" xfId="51" applyFill="1" applyBorder="1" applyAlignment="1">
      <alignment horizontal="center" vertical="justify"/>
      <protection/>
    </xf>
    <xf numFmtId="4" fontId="0" fillId="0" borderId="49" xfId="51" applyNumberFormat="1" applyFill="1" applyBorder="1">
      <alignment/>
      <protection/>
    </xf>
    <xf numFmtId="3" fontId="2" fillId="47" borderId="13" xfId="0" applyNumberFormat="1" applyFont="1" applyFill="1" applyBorder="1" applyAlignment="1" applyProtection="1">
      <alignment horizontal="right"/>
      <protection/>
    </xf>
    <xf numFmtId="0" fontId="1" fillId="0" borderId="0" xfId="53" applyFont="1" applyAlignment="1">
      <alignment horizontal="center"/>
      <protection/>
    </xf>
    <xf numFmtId="0" fontId="0" fillId="0" borderId="0" xfId="52" applyFont="1" applyAlignment="1">
      <alignment horizontal="justify" vertical="center" wrapText="1"/>
      <protection/>
    </xf>
    <xf numFmtId="0" fontId="0" fillId="0" borderId="0" xfId="53" applyFont="1" applyFill="1" applyAlignment="1">
      <alignment horizontal="justify" vertical="center" wrapText="1"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 horizontal="left"/>
      <protection/>
    </xf>
    <xf numFmtId="0" fontId="1" fillId="0" borderId="0" xfId="51" applyFont="1" applyAlignment="1">
      <alignment horizontal="left" wrapText="1"/>
      <protection/>
    </xf>
    <xf numFmtId="0" fontId="3" fillId="0" borderId="71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1" fontId="3" fillId="0" borderId="73" xfId="0" applyNumberFormat="1" applyFont="1" applyBorder="1" applyAlignment="1">
      <alignment horizontal="center" vertical="center"/>
    </xf>
    <xf numFmtId="1" fontId="3" fillId="0" borderId="74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3" fillId="0" borderId="71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1" fontId="3" fillId="0" borderId="7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35" borderId="14" xfId="0" applyFont="1" applyFill="1" applyBorder="1" applyAlignment="1" applyProtection="1">
      <alignment horizontal="left" wrapText="1"/>
      <protection/>
    </xf>
    <xf numFmtId="0" fontId="0" fillId="0" borderId="14" xfId="0" applyBorder="1" applyAlignment="1">
      <alignment wrapText="1"/>
    </xf>
    <xf numFmtId="0" fontId="1" fillId="34" borderId="14" xfId="0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left" wrapText="1"/>
      <protection/>
    </xf>
    <xf numFmtId="0" fontId="0" fillId="0" borderId="13" xfId="0" applyBorder="1" applyAlignment="1">
      <alignment wrapText="1"/>
    </xf>
    <xf numFmtId="1" fontId="3" fillId="0" borderId="73" xfId="0" applyNumberFormat="1" applyFont="1" applyBorder="1" applyAlignment="1">
      <alignment horizontal="center" vertical="center" wrapText="1"/>
    </xf>
    <xf numFmtId="1" fontId="3" fillId="0" borderId="74" xfId="0" applyNumberFormat="1" applyFont="1" applyBorder="1" applyAlignment="1">
      <alignment horizontal="center" vertical="center" wrapText="1"/>
    </xf>
    <xf numFmtId="0" fontId="1" fillId="0" borderId="0" xfId="51" applyFont="1" applyAlignment="1">
      <alignment horizontal="center"/>
      <protection/>
    </xf>
    <xf numFmtId="0" fontId="49" fillId="0" borderId="0" xfId="51" applyFont="1" applyAlignment="1">
      <alignment horizontal="center"/>
      <protection/>
    </xf>
    <xf numFmtId="0" fontId="1" fillId="0" borderId="49" xfId="51" applyFont="1" applyBorder="1" applyAlignment="1">
      <alignment horizontal="center" vertical="center"/>
      <protection/>
    </xf>
    <xf numFmtId="0" fontId="0" fillId="0" borderId="49" xfId="51" applyBorder="1" applyAlignment="1">
      <alignment horizontal="center" vertical="center" wrapText="1"/>
      <protection/>
    </xf>
    <xf numFmtId="0" fontId="0" fillId="33" borderId="77" xfId="51" applyFill="1" applyBorder="1" applyAlignment="1">
      <alignment horizontal="center" vertical="top" wrapText="1"/>
      <protection/>
    </xf>
    <xf numFmtId="0" fontId="0" fillId="33" borderId="68" xfId="51" applyFill="1" applyBorder="1" applyAlignment="1">
      <alignment horizontal="center" vertical="top" wrapText="1"/>
      <protection/>
    </xf>
    <xf numFmtId="0" fontId="0" fillId="33" borderId="78" xfId="51" applyFill="1" applyBorder="1" applyAlignment="1">
      <alignment horizontal="center" vertical="top" wrapText="1"/>
      <protection/>
    </xf>
    <xf numFmtId="0" fontId="0" fillId="33" borderId="79" xfId="51" applyFill="1" applyBorder="1" applyAlignment="1">
      <alignment horizontal="center" vertical="top" wrapText="1"/>
      <protection/>
    </xf>
    <xf numFmtId="0" fontId="0" fillId="33" borderId="80" xfId="51" applyFill="1" applyBorder="1" applyAlignment="1">
      <alignment horizontal="center" vertical="top" wrapText="1"/>
      <protection/>
    </xf>
    <xf numFmtId="0" fontId="0" fillId="33" borderId="69" xfId="51" applyFill="1" applyBorder="1" applyAlignment="1">
      <alignment horizontal="center" vertical="top" wrapText="1"/>
      <protection/>
    </xf>
    <xf numFmtId="0" fontId="1" fillId="0" borderId="49" xfId="51" applyFont="1" applyBorder="1" applyAlignment="1">
      <alignment horizontal="center"/>
      <protection/>
    </xf>
    <xf numFmtId="4" fontId="0" fillId="0" borderId="81" xfId="51" applyNumberFormat="1" applyBorder="1" applyAlignment="1">
      <alignment horizontal="center" vertical="center" wrapText="1"/>
      <protection/>
    </xf>
    <xf numFmtId="4" fontId="0" fillId="0" borderId="82" xfId="51" applyNumberFormat="1" applyBorder="1" applyAlignment="1">
      <alignment horizontal="center" vertical="center" wrapText="1"/>
      <protection/>
    </xf>
    <xf numFmtId="0" fontId="0" fillId="33" borderId="67" xfId="51" applyFill="1" applyBorder="1" applyAlignment="1">
      <alignment horizontal="center" vertical="top" wrapText="1"/>
      <protection/>
    </xf>
    <xf numFmtId="0" fontId="0" fillId="33" borderId="54" xfId="51" applyFill="1" applyBorder="1" applyAlignment="1">
      <alignment horizontal="center" vertical="top" wrapText="1"/>
      <protection/>
    </xf>
    <xf numFmtId="0" fontId="1" fillId="0" borderId="58" xfId="51" applyFont="1" applyBorder="1" applyAlignment="1">
      <alignment horizontal="center" vertical="center"/>
      <protection/>
    </xf>
    <xf numFmtId="0" fontId="1" fillId="0" borderId="70" xfId="51" applyFont="1" applyBorder="1" applyAlignment="1">
      <alignment horizontal="center" vertical="center"/>
      <protection/>
    </xf>
    <xf numFmtId="0" fontId="1" fillId="0" borderId="64" xfId="51" applyFont="1" applyBorder="1" applyAlignment="1">
      <alignment horizontal="center" vertical="center"/>
      <protection/>
    </xf>
    <xf numFmtId="0" fontId="0" fillId="0" borderId="58" xfId="51" applyBorder="1" applyAlignment="1">
      <alignment horizontal="center" vertical="center" wrapText="1"/>
      <protection/>
    </xf>
    <xf numFmtId="0" fontId="0" fillId="33" borderId="83" xfId="51" applyFill="1" applyBorder="1" applyAlignment="1">
      <alignment horizontal="center" vertical="top" wrapText="1"/>
      <protection/>
    </xf>
    <xf numFmtId="0" fontId="0" fillId="33" borderId="64" xfId="51" applyFill="1" applyBorder="1" applyAlignment="1">
      <alignment horizontal="center" vertical="top" wrapText="1"/>
      <protection/>
    </xf>
    <xf numFmtId="0" fontId="0" fillId="0" borderId="57" xfId="51" applyBorder="1" applyAlignment="1">
      <alignment horizontal="center" vertical="center" wrapText="1"/>
      <protection/>
    </xf>
    <xf numFmtId="0" fontId="0" fillId="0" borderId="28" xfId="51" applyBorder="1" applyAlignment="1">
      <alignment horizontal="center" vertical="center" wrapText="1"/>
      <protection/>
    </xf>
    <xf numFmtId="4" fontId="0" fillId="0" borderId="14" xfId="51" applyNumberFormat="1" applyBorder="1" applyAlignment="1">
      <alignment vertical="center" wrapText="1"/>
      <protection/>
    </xf>
    <xf numFmtId="4" fontId="0" fillId="0" borderId="84" xfId="51" applyNumberFormat="1" applyBorder="1" applyAlignment="1">
      <alignment vertical="center" wrapText="1"/>
      <protection/>
    </xf>
    <xf numFmtId="3" fontId="0" fillId="0" borderId="85" xfId="51" applyNumberFormat="1" applyBorder="1" applyAlignment="1">
      <alignment horizontal="right" vertical="center" wrapText="1"/>
      <protection/>
    </xf>
    <xf numFmtId="3" fontId="0" fillId="0" borderId="86" xfId="51" applyNumberFormat="1" applyBorder="1" applyAlignment="1">
      <alignment horizontal="right" vertical="center" wrapText="1"/>
      <protection/>
    </xf>
    <xf numFmtId="3" fontId="0" fillId="0" borderId="87" xfId="51" applyNumberFormat="1" applyBorder="1" applyAlignment="1">
      <alignment horizontal="right" vertical="center" wrapText="1"/>
      <protection/>
    </xf>
    <xf numFmtId="0" fontId="0" fillId="0" borderId="56" xfId="51" applyBorder="1" applyAlignment="1">
      <alignment horizontal="center" vertical="center" wrapText="1"/>
      <protection/>
    </xf>
    <xf numFmtId="0" fontId="6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1" fillId="0" borderId="0" xfId="51" applyFont="1" applyAlignment="1">
      <alignment/>
      <protection/>
    </xf>
    <xf numFmtId="2" fontId="0" fillId="0" borderId="0" xfId="51" applyNumberFormat="1" applyAlignment="1">
      <alignment vertical="center" wrapText="1"/>
      <protection/>
    </xf>
    <xf numFmtId="2" fontId="0" fillId="0" borderId="0" xfId="51" applyNumberFormat="1" applyAlignment="1">
      <alignment horizontal="left" vertical="center" wrapText="1"/>
      <protection/>
    </xf>
    <xf numFmtId="4" fontId="1" fillId="33" borderId="49" xfId="51" applyNumberFormat="1" applyFont="1" applyFill="1" applyBorder="1" applyAlignment="1">
      <alignment horizontal="right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 2" xfId="51"/>
    <cellStyle name="Normalno 2 3" xfId="52"/>
    <cellStyle name="Normalno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olugodi&#353;nji%20izvje&#353;taj%20o%20izvr&#353;enju%202022\Polugodi&#353;nji%20izvje&#353;taj%20o%20izvr&#353;enju%20prora&#269;una%20Grada%20Pore&#269;a-Parenzo%20za%202022.%20godin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My%20Documents\POLUGODI&#352;NJI%20OBRA&#268;UN%202005\PRORA&#268;UN%202005-polugodi&#353;nji%20izvje&#353;taj%20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1\Godi&#353;nji%20izvje&#353;taj%20o%20izvr&#353;enju%202021\Godi&#353;nji%20izvje&#353;taj%20o%20izvr&#353;enju%20prora&#269;una%20Grada%20Pore&#269;a-Parenzo%20za%202021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- funkcijska klas."/>
      <sheetName val="Rač.financiranja-ek.klas."/>
      <sheetName val="Rač.fin.-analitički-izvori"/>
      <sheetName val="Rač.financiranja-izvori"/>
      <sheetName val="Raspoloživa sredstva pret.god."/>
      <sheetName val="Posebni dio - organizacijska"/>
      <sheetName val="Posebni dio - programska"/>
      <sheetName val="Zaduživanje"/>
      <sheetName val="Pričuva"/>
      <sheetName val="Jamstva"/>
      <sheetName val="Zaklj.odredbe"/>
    </sheetNames>
    <sheetDataSet>
      <sheetData sheetId="1">
        <row r="12">
          <cell r="A12" t="str">
            <v>6111</v>
          </cell>
          <cell r="B12" t="str">
            <v>Porez i prirez na dohodak od nesamostalnog rada                                                     </v>
          </cell>
          <cell r="C12">
            <v>18682878.01</v>
          </cell>
          <cell r="D12" t="str">
            <v/>
          </cell>
          <cell r="E12">
            <v>23464884.86</v>
          </cell>
          <cell r="F12">
            <v>125.59566490473486</v>
          </cell>
        </row>
        <row r="24">
          <cell r="A24" t="str">
            <v>6145</v>
          </cell>
          <cell r="B24" t="str">
            <v>Porezi na korištenje dobara ili izvođenje aktivnosti                                                </v>
          </cell>
          <cell r="C24">
            <v>2127.7</v>
          </cell>
          <cell r="E24">
            <v>3312.74</v>
          </cell>
          <cell r="F24">
            <v>155.6958217793862</v>
          </cell>
        </row>
        <row r="48">
          <cell r="A48" t="str">
            <v>6413</v>
          </cell>
          <cell r="B48" t="str">
            <v>Kamate na oročena sredstva i depozite po viđenju                                                    </v>
          </cell>
          <cell r="C48">
            <v>41689.47</v>
          </cell>
          <cell r="D48" t="str">
            <v/>
          </cell>
          <cell r="E48">
            <v>63535.94</v>
          </cell>
          <cell r="F48">
            <v>152.40284896881636</v>
          </cell>
        </row>
        <row r="59">
          <cell r="A59" t="str">
            <v>65</v>
          </cell>
          <cell r="B59" t="str">
            <v>Prihodi od upravnih i administrativnih pristojbi, pristojbi po posebnim propisima i naknada         </v>
          </cell>
          <cell r="C59">
            <v>19309929.11</v>
          </cell>
          <cell r="D59">
            <v>57842450</v>
          </cell>
          <cell r="E59">
            <v>22582602</v>
          </cell>
          <cell r="F59">
            <v>116.94813518660298</v>
          </cell>
          <cell r="G59">
            <v>39.04157240919083</v>
          </cell>
        </row>
        <row r="68">
          <cell r="A68" t="str">
            <v>6526</v>
          </cell>
          <cell r="B68" t="str">
            <v>Ostali nespomenuti prihodi                                                                          </v>
          </cell>
          <cell r="C68">
            <v>4323357.35</v>
          </cell>
          <cell r="D68" t="str">
            <v/>
          </cell>
          <cell r="E68">
            <v>5001919.08</v>
          </cell>
          <cell r="F68">
            <v>115.69524966517054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5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2">
          <cell r="D12">
            <v>6111</v>
          </cell>
          <cell r="E12" t="str">
            <v>Porez na dohodak</v>
          </cell>
          <cell r="F12">
            <v>5393246</v>
          </cell>
          <cell r="G12">
            <v>6823197</v>
          </cell>
          <cell r="H12">
            <v>18000000</v>
          </cell>
          <cell r="I12">
            <v>6674603</v>
          </cell>
          <cell r="J12">
            <v>97.8222232188225</v>
          </cell>
          <cell r="K12">
            <v>37.08112777777778</v>
          </cell>
        </row>
        <row r="29">
          <cell r="D29">
            <v>6145</v>
          </cell>
          <cell r="E29" t="str">
            <v>Porez na tvrtku odnosno naziv tvrtke</v>
          </cell>
          <cell r="F29">
            <v>205539</v>
          </cell>
          <cell r="G29">
            <v>224228</v>
          </cell>
          <cell r="H29">
            <v>2000000</v>
          </cell>
          <cell r="I29">
            <v>294538</v>
          </cell>
          <cell r="J29">
            <v>131.3564764436199</v>
          </cell>
          <cell r="K29">
            <v>14.7269</v>
          </cell>
        </row>
        <row r="30">
          <cell r="D30">
            <v>6145</v>
          </cell>
          <cell r="E30" t="str">
            <v>Porez na reklame</v>
          </cell>
          <cell r="F30">
            <v>29041</v>
          </cell>
          <cell r="G30">
            <v>8767</v>
          </cell>
          <cell r="H30">
            <v>30000</v>
          </cell>
          <cell r="I30">
            <v>202</v>
          </cell>
          <cell r="J30">
            <v>2.30409490133455</v>
          </cell>
          <cell r="K30">
            <v>0.6733333333333333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2747353</v>
          </cell>
          <cell r="H52">
            <v>7657000</v>
          </cell>
          <cell r="I52">
            <v>3025836</v>
          </cell>
          <cell r="J52">
            <v>110.13641130207876</v>
          </cell>
          <cell r="K52">
            <v>39.51725218754081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70000</v>
          </cell>
          <cell r="H53">
            <v>480000</v>
          </cell>
          <cell r="I53">
            <v>128749</v>
          </cell>
          <cell r="J53">
            <v>183.92714285714285</v>
          </cell>
          <cell r="K53">
            <v>26.822708333333335</v>
          </cell>
        </row>
        <row r="65">
          <cell r="D65">
            <v>6511</v>
          </cell>
          <cell r="E65" t="str">
            <v>Prihod od pristojbi ostvaren prodajom državnih biljega</v>
          </cell>
          <cell r="F65">
            <v>323466</v>
          </cell>
          <cell r="G65">
            <v>702862</v>
          </cell>
          <cell r="H65">
            <v>1400000</v>
          </cell>
          <cell r="I65">
            <v>759446</v>
          </cell>
          <cell r="J65">
            <v>108.05051347206138</v>
          </cell>
          <cell r="K65">
            <v>54.24614285714286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0</v>
          </cell>
          <cell r="H77">
            <v>250000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</v>
          </cell>
          <cell r="F78">
            <v>0</v>
          </cell>
          <cell r="G78">
            <v>0</v>
          </cell>
          <cell r="H78">
            <v>800000</v>
          </cell>
          <cell r="I78">
            <v>100000</v>
          </cell>
          <cell r="J78">
            <v>0</v>
          </cell>
          <cell r="K78">
            <v>12.5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149731</v>
          </cell>
          <cell r="H82">
            <v>300000</v>
          </cell>
          <cell r="I82">
            <v>176358</v>
          </cell>
          <cell r="J82">
            <v>117.78322458275174</v>
          </cell>
          <cell r="K82">
            <v>58.786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3200</v>
          </cell>
          <cell r="H84">
            <v>30000</v>
          </cell>
          <cell r="I84">
            <v>4300</v>
          </cell>
          <cell r="J84">
            <v>134.375</v>
          </cell>
          <cell r="K84">
            <v>14.333333333333334</v>
          </cell>
        </row>
        <row r="86">
          <cell r="C86">
            <v>662</v>
          </cell>
          <cell r="E86" t="str">
            <v>KAZNE</v>
          </cell>
          <cell r="F86">
            <v>160</v>
          </cell>
          <cell r="G86">
            <v>3200</v>
          </cell>
          <cell r="H86">
            <v>30000</v>
          </cell>
          <cell r="I86">
            <v>4300</v>
          </cell>
          <cell r="J86">
            <v>134.375</v>
          </cell>
          <cell r="K86">
            <v>14.333333333333334</v>
          </cell>
        </row>
        <row r="87">
          <cell r="D87">
            <v>6627</v>
          </cell>
          <cell r="E87" t="str">
            <v>Gradske novčane kazne</v>
          </cell>
          <cell r="F87">
            <v>160</v>
          </cell>
          <cell r="G87">
            <v>3200</v>
          </cell>
          <cell r="H87">
            <v>10000</v>
          </cell>
          <cell r="I87">
            <v>3300</v>
          </cell>
          <cell r="J87">
            <v>103.125</v>
          </cell>
          <cell r="K87">
            <v>33</v>
          </cell>
        </row>
        <row r="88">
          <cell r="D88">
            <v>6627</v>
          </cell>
          <cell r="E88" t="str">
            <v>Naplaćeni troškovi prisilne naplate</v>
          </cell>
          <cell r="F88">
            <v>0</v>
          </cell>
          <cell r="G88">
            <v>0</v>
          </cell>
          <cell r="H88">
            <v>20000</v>
          </cell>
          <cell r="I88">
            <v>1000</v>
          </cell>
          <cell r="J88">
            <v>0</v>
          </cell>
          <cell r="K88">
            <v>5</v>
          </cell>
        </row>
        <row r="94">
          <cell r="D94">
            <v>7111</v>
          </cell>
          <cell r="E94" t="str">
            <v>Prihodi od prodaje zemljišta u vlasništvu države</v>
          </cell>
          <cell r="F94">
            <v>8646</v>
          </cell>
          <cell r="G94">
            <v>8985</v>
          </cell>
          <cell r="H94">
            <v>24000</v>
          </cell>
          <cell r="I94">
            <v>8539</v>
          </cell>
          <cell r="J94">
            <v>95.03617139677239</v>
          </cell>
          <cell r="K94">
            <v>35.579166666666666</v>
          </cell>
        </row>
        <row r="99">
          <cell r="D99">
            <v>7211</v>
          </cell>
          <cell r="E99" t="str">
            <v>Prihodi od prodaje stanova na kojima postoji stanarsko pravo</v>
          </cell>
          <cell r="F99">
            <v>660302</v>
          </cell>
          <cell r="G99">
            <v>611371</v>
          </cell>
          <cell r="H99">
            <v>1500000</v>
          </cell>
          <cell r="I99">
            <v>652455</v>
          </cell>
          <cell r="J99">
            <v>106.71997854003543</v>
          </cell>
          <cell r="K99">
            <v>43.497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- funkcijska klas."/>
      <sheetName val="Rač.financiranja-ek.klas."/>
      <sheetName val="Rač.fin.-analitički-izvori"/>
      <sheetName val="Rač.financiranja-izvori"/>
      <sheetName val="Raspoloživa sredstva pret.god."/>
      <sheetName val="Rashodi-izdaci - organizacijska"/>
      <sheetName val="Posebni dio"/>
      <sheetName val="Plan razvojnih programa"/>
      <sheetName val="Zaduživanje"/>
      <sheetName val="Pričuva"/>
      <sheetName val="Jamstva"/>
      <sheetName val="Zaklj.odredbe"/>
    </sheetNames>
    <sheetDataSet>
      <sheetData sheetId="1">
        <row r="12">
          <cell r="A12" t="str">
            <v>6111</v>
          </cell>
          <cell r="B12" t="str">
            <v>Porez i prirez na dohodak od nesamostalnog rada                                                     </v>
          </cell>
          <cell r="C12">
            <v>25879795.56</v>
          </cell>
          <cell r="F12">
            <v>32404649.98</v>
          </cell>
          <cell r="G12">
            <v>125.21215596496003</v>
          </cell>
        </row>
        <row r="24">
          <cell r="A24" t="str">
            <v>6145</v>
          </cell>
          <cell r="B24" t="str">
            <v>Porezi na korištenje dobara ili izvođenje aktivnosti                                                </v>
          </cell>
          <cell r="C24">
            <v>9741.92</v>
          </cell>
          <cell r="F24">
            <v>19257.2</v>
          </cell>
          <cell r="G24">
            <v>197.67355921625307</v>
          </cell>
        </row>
        <row r="49">
          <cell r="A49" t="str">
            <v>6413</v>
          </cell>
          <cell r="B49" t="str">
            <v>Kamate na oročena sredstva i depozite po viđenju                                                    </v>
          </cell>
          <cell r="C49">
            <v>78666.26</v>
          </cell>
          <cell r="F49">
            <v>76304.14</v>
          </cell>
          <cell r="G49">
            <v>96.99728956225961</v>
          </cell>
        </row>
        <row r="60">
          <cell r="A60" t="str">
            <v>65</v>
          </cell>
          <cell r="B60" t="str">
            <v>Prihodi od upravnih i administrativnih pristojbi, pristojbi po posebnim propisima i naknada         </v>
          </cell>
          <cell r="C60">
            <v>46602976.66</v>
          </cell>
          <cell r="D60">
            <v>56481850</v>
          </cell>
          <cell r="E60">
            <v>56481850</v>
          </cell>
          <cell r="F60">
            <v>54096016.92</v>
          </cell>
          <cell r="G60">
            <v>116.07845849561662</v>
          </cell>
          <cell r="H60">
            <v>95.77592964819672</v>
          </cell>
        </row>
        <row r="69">
          <cell r="A69" t="str">
            <v>6526</v>
          </cell>
          <cell r="B69" t="str">
            <v>Ostali nespomenuti prihodi                                                                          </v>
          </cell>
          <cell r="C69">
            <v>8642446.51</v>
          </cell>
          <cell r="F69">
            <v>11858099.43</v>
          </cell>
          <cell r="G69">
            <v>137.20766933621437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0.7109375" style="110" customWidth="1"/>
    <col min="2" max="4" width="15.28125" style="110" customWidth="1"/>
    <col min="5" max="16384" width="9.140625" style="110" customWidth="1"/>
  </cols>
  <sheetData>
    <row r="1" ht="12.75" customHeight="1">
      <c r="A1" s="109"/>
    </row>
    <row r="2" ht="12.75" customHeight="1">
      <c r="A2" s="111"/>
    </row>
    <row r="3" ht="12.75" customHeight="1">
      <c r="A3" s="111"/>
    </row>
    <row r="4" ht="12.75" customHeight="1">
      <c r="A4" s="111"/>
    </row>
    <row r="5" ht="12.75" customHeight="1">
      <c r="A5" s="112" t="s">
        <v>1286</v>
      </c>
    </row>
    <row r="6" ht="12.75" customHeight="1">
      <c r="A6" s="112" t="s">
        <v>1287</v>
      </c>
    </row>
    <row r="7" ht="12.75" customHeight="1">
      <c r="A7" s="113" t="s">
        <v>1288</v>
      </c>
    </row>
    <row r="8" ht="12.75" customHeight="1">
      <c r="A8" s="112" t="s">
        <v>1289</v>
      </c>
    </row>
    <row r="9" spans="1:2" ht="12.75" customHeight="1">
      <c r="A9" s="112" t="s">
        <v>1290</v>
      </c>
      <c r="B9" s="110" t="s">
        <v>1291</v>
      </c>
    </row>
    <row r="10" ht="12.75" customHeight="1">
      <c r="A10" s="168" t="s">
        <v>1458</v>
      </c>
    </row>
    <row r="11" ht="12.75" customHeight="1">
      <c r="A11" s="168" t="s">
        <v>1461</v>
      </c>
    </row>
    <row r="12" ht="12.75" customHeight="1">
      <c r="A12" s="168" t="s">
        <v>1459</v>
      </c>
    </row>
    <row r="13" ht="12.75" customHeight="1"/>
    <row r="14" spans="1:4" ht="50.25" customHeight="1">
      <c r="A14" s="278" t="s">
        <v>1462</v>
      </c>
      <c r="B14" s="278"/>
      <c r="C14" s="278"/>
      <c r="D14" s="278"/>
    </row>
    <row r="15" ht="12.75" customHeight="1"/>
    <row r="16" spans="1:4" ht="25.5" customHeight="1">
      <c r="A16" s="279" t="s">
        <v>1314</v>
      </c>
      <c r="B16" s="279"/>
      <c r="C16" s="279"/>
      <c r="D16" s="279"/>
    </row>
    <row r="17" spans="2:3" ht="12.75" customHeight="1">
      <c r="B17" s="114"/>
      <c r="C17" s="114"/>
    </row>
    <row r="18" spans="1:3" ht="12.75" customHeight="1">
      <c r="A18" s="113" t="s">
        <v>1292</v>
      </c>
      <c r="B18" s="112"/>
      <c r="C18" s="112"/>
    </row>
    <row r="19" spans="1:4" ht="12.75" customHeight="1">
      <c r="A19" s="276"/>
      <c r="B19" s="276"/>
      <c r="C19" s="276"/>
      <c r="D19" s="276"/>
    </row>
    <row r="20" spans="1:4" ht="12.75" customHeight="1">
      <c r="A20" s="276" t="s">
        <v>1293</v>
      </c>
      <c r="B20" s="276"/>
      <c r="C20" s="276"/>
      <c r="D20" s="276"/>
    </row>
    <row r="21" ht="12.75" customHeight="1"/>
    <row r="22" spans="1:4" ht="12.75" customHeight="1">
      <c r="A22" s="280" t="s">
        <v>1315</v>
      </c>
      <c r="B22" s="280"/>
      <c r="C22" s="280"/>
      <c r="D22" s="280"/>
    </row>
    <row r="23" ht="12.75" customHeight="1"/>
    <row r="24" ht="12.75" customHeight="1"/>
    <row r="25" ht="12.75" customHeight="1">
      <c r="A25" s="112" t="s">
        <v>1313</v>
      </c>
    </row>
    <row r="26" ht="12.75" customHeight="1" thickBot="1">
      <c r="A26" s="112"/>
    </row>
    <row r="27" spans="1:4" ht="25.5" customHeight="1" thickBot="1" thickTop="1">
      <c r="A27" s="115" t="s">
        <v>1294</v>
      </c>
      <c r="B27" s="116" t="s">
        <v>1109</v>
      </c>
      <c r="C27" s="117" t="s">
        <v>1105</v>
      </c>
      <c r="D27" s="118" t="s">
        <v>1100</v>
      </c>
    </row>
    <row r="28" spans="1:4" ht="12.75" customHeight="1">
      <c r="A28" s="119" t="s">
        <v>1295</v>
      </c>
      <c r="B28" s="120">
        <f>'Prihodi i rashodi ek.klas.'!B8</f>
        <v>13646772.26</v>
      </c>
      <c r="C28" s="120">
        <f>'Prihodi i rashodi ek.klas.'!C8</f>
        <v>30859812</v>
      </c>
      <c r="D28" s="121">
        <f>'Prihodi i rashodi ek.klas.'!D8</f>
        <v>15488014.21</v>
      </c>
    </row>
    <row r="29" spans="1:4" ht="12.75" customHeight="1">
      <c r="A29" s="122" t="s">
        <v>1296</v>
      </c>
      <c r="B29" s="123">
        <f>'Prihodi i rashodi ek.klas.'!B79</f>
        <v>4453520.77</v>
      </c>
      <c r="C29" s="123">
        <f>'Prihodi i rashodi ek.klas.'!C79</f>
        <v>1917452</v>
      </c>
      <c r="D29" s="124">
        <f>'Prihodi i rashodi ek.klas.'!D79</f>
        <v>120061.68</v>
      </c>
    </row>
    <row r="30" spans="1:4" ht="25.5" customHeight="1">
      <c r="A30" s="125" t="s">
        <v>1297</v>
      </c>
      <c r="B30" s="126">
        <f>SUM(B28:B29)</f>
        <v>18100293.03</v>
      </c>
      <c r="C30" s="126">
        <f>SUM(C28:C29)</f>
        <v>32777264</v>
      </c>
      <c r="D30" s="127">
        <f>SUM(D28:D29)</f>
        <v>15608075.89</v>
      </c>
    </row>
    <row r="31" spans="1:4" ht="12.75" customHeight="1">
      <c r="A31" s="128" t="s">
        <v>1298</v>
      </c>
      <c r="B31" s="120">
        <f>'Prihodi i rashodi ek.klas.'!B90</f>
        <v>9963798.19</v>
      </c>
      <c r="C31" s="120">
        <f>'Prihodi i rashodi ek.klas.'!C90</f>
        <v>29147659</v>
      </c>
      <c r="D31" s="121">
        <f>'Prihodi i rashodi ek.klas.'!D90</f>
        <v>11834139.88</v>
      </c>
    </row>
    <row r="32" spans="1:4" ht="12.75" customHeight="1">
      <c r="A32" s="122" t="s">
        <v>1299</v>
      </c>
      <c r="B32" s="120">
        <f>'Prihodi i rashodi ek.klas.'!B176</f>
        <v>1591762.43</v>
      </c>
      <c r="C32" s="120">
        <f>'Prihodi i rashodi ek.klas.'!C176</f>
        <v>17391211</v>
      </c>
      <c r="D32" s="121">
        <f>'Prihodi i rashodi ek.klas.'!D176</f>
        <v>2318927.72</v>
      </c>
    </row>
    <row r="33" spans="1:4" ht="25.5" customHeight="1" thickBot="1">
      <c r="A33" s="129" t="s">
        <v>1300</v>
      </c>
      <c r="B33" s="130">
        <f>SUM(B31:B32)</f>
        <v>11555560.62</v>
      </c>
      <c r="C33" s="130">
        <f>SUM(C31:C32)</f>
        <v>46538870</v>
      </c>
      <c r="D33" s="131">
        <f>SUM(D31:D32)</f>
        <v>14153067.600000001</v>
      </c>
    </row>
    <row r="34" spans="1:4" ht="25.5" customHeight="1" thickBot="1">
      <c r="A34" s="132" t="s">
        <v>1301</v>
      </c>
      <c r="B34" s="133">
        <f>B30-B33</f>
        <v>6544732.410000002</v>
      </c>
      <c r="C34" s="133">
        <f>C30-C33</f>
        <v>-13761606</v>
      </c>
      <c r="D34" s="134">
        <f>D30-D33</f>
        <v>1455008.289999999</v>
      </c>
    </row>
    <row r="35" spans="2:4" ht="12.75" customHeight="1" thickTop="1">
      <c r="B35" s="135"/>
      <c r="C35" s="135"/>
      <c r="D35" s="135"/>
    </row>
    <row r="36" spans="1:4" ht="12.75" customHeight="1">
      <c r="A36" s="112" t="s">
        <v>1320</v>
      </c>
      <c r="B36" s="135"/>
      <c r="C36" s="135"/>
      <c r="D36" s="135"/>
    </row>
    <row r="37" spans="1:4" ht="12.75" customHeight="1" thickBot="1">
      <c r="A37" s="112"/>
      <c r="B37" s="135"/>
      <c r="C37" s="135"/>
      <c r="D37" s="135"/>
    </row>
    <row r="38" spans="1:4" ht="12.75" customHeight="1" thickTop="1">
      <c r="A38" s="136" t="s">
        <v>1302</v>
      </c>
      <c r="B38" s="137">
        <f>'Račun financiranja'!B7</f>
        <v>0</v>
      </c>
      <c r="C38" s="137">
        <f>'Račun financiranja'!C7</f>
        <v>2427150</v>
      </c>
      <c r="D38" s="138">
        <f>'Račun financiranja'!D7</f>
        <v>0</v>
      </c>
    </row>
    <row r="39" spans="1:4" ht="12.75" customHeight="1">
      <c r="A39" s="139" t="s">
        <v>1303</v>
      </c>
      <c r="B39" s="123">
        <f>'Račun financiranja'!B10</f>
        <v>457202.43</v>
      </c>
      <c r="C39" s="123">
        <f>'Račun financiranja'!C10</f>
        <v>1388300</v>
      </c>
      <c r="D39" s="124">
        <f>'Račun financiranja'!D10</f>
        <v>530892.14</v>
      </c>
    </row>
    <row r="40" spans="1:4" ht="25.5" customHeight="1" thickBot="1">
      <c r="A40" s="140" t="s">
        <v>1316</v>
      </c>
      <c r="B40" s="141">
        <f>B38-B39</f>
        <v>-457202.43</v>
      </c>
      <c r="C40" s="141">
        <f>C38-C39</f>
        <v>1038850</v>
      </c>
      <c r="D40" s="142">
        <f>D38-D39</f>
        <v>-530892.14</v>
      </c>
    </row>
    <row r="41" spans="2:4" ht="12.75" customHeight="1" thickTop="1">
      <c r="B41" s="135"/>
      <c r="C41" s="135"/>
      <c r="D41" s="135"/>
    </row>
    <row r="42" spans="1:4" ht="12.75" customHeight="1">
      <c r="A42" s="112" t="s">
        <v>1304</v>
      </c>
      <c r="B42" s="135"/>
      <c r="C42" s="135"/>
      <c r="D42" s="135"/>
    </row>
    <row r="43" spans="1:4" ht="12.75" customHeight="1" thickBot="1">
      <c r="A43" s="112"/>
      <c r="B43" s="135"/>
      <c r="C43" s="135"/>
      <c r="D43" s="135"/>
    </row>
    <row r="44" spans="1:4" ht="25.5" customHeight="1" thickBot="1" thickTop="1">
      <c r="A44" s="143" t="s">
        <v>1305</v>
      </c>
      <c r="B44" s="144">
        <f>'Raspoloživa sredstva pret.god.'!B7</f>
        <v>2503887.5900000003</v>
      </c>
      <c r="C44" s="144">
        <f>'Raspoloživa sredstva pret.god.'!C7</f>
        <v>12722756</v>
      </c>
      <c r="D44" s="145">
        <f>'Raspoloživa sredstva pret.god.'!D7</f>
        <v>12682961.56</v>
      </c>
    </row>
    <row r="45" spans="2:4" ht="12.75" customHeight="1" thickBot="1" thickTop="1">
      <c r="B45" s="135"/>
      <c r="C45" s="135"/>
      <c r="D45" s="135"/>
    </row>
    <row r="46" spans="1:4" ht="25.5" customHeight="1" thickBot="1" thickTop="1">
      <c r="A46" s="146" t="s">
        <v>1306</v>
      </c>
      <c r="B46" s="144">
        <f>+B34+B40+B44</f>
        <v>8591417.570000002</v>
      </c>
      <c r="C46" s="144">
        <f>+C34+C40+C44</f>
        <v>0</v>
      </c>
      <c r="D46" s="145">
        <f>+D34+D40+D44</f>
        <v>13607077.709999999</v>
      </c>
    </row>
    <row r="47" ht="12.75" customHeight="1" thickTop="1"/>
    <row r="48" spans="1:3" ht="12.75">
      <c r="A48" s="281" t="s">
        <v>1307</v>
      </c>
      <c r="B48" s="281"/>
      <c r="C48" s="281"/>
    </row>
    <row r="49" spans="1:3" ht="13.5" thickBot="1">
      <c r="A49" s="147"/>
      <c r="B49" s="190"/>
      <c r="C49" s="148"/>
    </row>
    <row r="50" spans="1:4" ht="13.5" thickTop="1">
      <c r="A50" s="149" t="s">
        <v>1297</v>
      </c>
      <c r="B50" s="150">
        <f>B30</f>
        <v>18100293.03</v>
      </c>
      <c r="C50" s="150">
        <f>C30</f>
        <v>32777264</v>
      </c>
      <c r="D50" s="151">
        <f>D30</f>
        <v>15608075.89</v>
      </c>
    </row>
    <row r="51" spans="1:4" ht="12.75">
      <c r="A51" s="152" t="s">
        <v>1308</v>
      </c>
      <c r="B51" s="153">
        <f>B44</f>
        <v>2503887.5900000003</v>
      </c>
      <c r="C51" s="153">
        <f>C44</f>
        <v>12722756</v>
      </c>
      <c r="D51" s="154">
        <f>D44</f>
        <v>12682961.56</v>
      </c>
    </row>
    <row r="52" spans="1:4" ht="12.75">
      <c r="A52" s="152" t="s">
        <v>1302</v>
      </c>
      <c r="B52" s="153">
        <f>B38</f>
        <v>0</v>
      </c>
      <c r="C52" s="153">
        <f>C38</f>
        <v>2427150</v>
      </c>
      <c r="D52" s="154">
        <f>D38</f>
        <v>0</v>
      </c>
    </row>
    <row r="53" spans="1:4" ht="12.75">
      <c r="A53" s="155" t="s">
        <v>1309</v>
      </c>
      <c r="B53" s="156">
        <f>SUM(B50:B52)</f>
        <v>20604180.62</v>
      </c>
      <c r="C53" s="156">
        <f>SUM(C50:C52)</f>
        <v>47927170</v>
      </c>
      <c r="D53" s="157">
        <f>SUM(D50:D52)</f>
        <v>28291037.450000003</v>
      </c>
    </row>
    <row r="54" spans="1:4" ht="12.75">
      <c r="A54" s="152" t="s">
        <v>1300</v>
      </c>
      <c r="B54" s="153">
        <f>B33</f>
        <v>11555560.62</v>
      </c>
      <c r="C54" s="153">
        <f>C33</f>
        <v>46538870</v>
      </c>
      <c r="D54" s="154">
        <f>D33</f>
        <v>14153067.600000001</v>
      </c>
    </row>
    <row r="55" spans="1:4" ht="12.75">
      <c r="A55" s="152" t="s">
        <v>1310</v>
      </c>
      <c r="B55" s="153">
        <f>B39</f>
        <v>457202.43</v>
      </c>
      <c r="C55" s="153">
        <f>C39</f>
        <v>1388300</v>
      </c>
      <c r="D55" s="154">
        <f>D39</f>
        <v>530892.14</v>
      </c>
    </row>
    <row r="56" spans="1:4" ht="13.5" thickBot="1">
      <c r="A56" s="158" t="s">
        <v>1311</v>
      </c>
      <c r="B56" s="159">
        <f>SUM(B54:B55)</f>
        <v>12012763.049999999</v>
      </c>
      <c r="C56" s="159">
        <f>SUM(C54:C55)</f>
        <v>47927170</v>
      </c>
      <c r="D56" s="160">
        <f>SUM(D54:D55)</f>
        <v>14683959.740000002</v>
      </c>
    </row>
    <row r="57" spans="1:4" ht="25.5" customHeight="1" thickBot="1" thickTop="1">
      <c r="A57" s="161" t="s">
        <v>1324</v>
      </c>
      <c r="B57" s="144">
        <f>B53-B56</f>
        <v>8591417.570000002</v>
      </c>
      <c r="C57" s="144">
        <f>C53-C56</f>
        <v>0</v>
      </c>
      <c r="D57" s="145">
        <f>D53-D56</f>
        <v>13607077.71</v>
      </c>
    </row>
    <row r="58" ht="13.5" thickTop="1"/>
    <row r="59" spans="1:4" ht="12.75">
      <c r="A59" s="276" t="s">
        <v>1312</v>
      </c>
      <c r="B59" s="276"/>
      <c r="C59" s="276"/>
      <c r="D59" s="276"/>
    </row>
    <row r="61" spans="1:4" ht="24.75" customHeight="1">
      <c r="A61" s="277" t="s">
        <v>1336</v>
      </c>
      <c r="B61" s="277"/>
      <c r="C61" s="277"/>
      <c r="D61" s="277"/>
    </row>
  </sheetData>
  <sheetProtection/>
  <mergeCells count="8">
    <mergeCell ref="A59:D59"/>
    <mergeCell ref="A61:D61"/>
    <mergeCell ref="A14:D14"/>
    <mergeCell ref="A16:D16"/>
    <mergeCell ref="A19:D19"/>
    <mergeCell ref="A20:D20"/>
    <mergeCell ref="A22:D22"/>
    <mergeCell ref="A48:C4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7" r:id="rId3"/>
  <legacyDrawing r:id="rId2"/>
  <oleObjects>
    <oleObject progId="CorelDraw.Graphic.8" shapeId="21056200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8.8515625" style="174" customWidth="1"/>
    <col min="2" max="2" width="10.7109375" style="174" customWidth="1"/>
    <col min="3" max="3" width="13.421875" style="174" customWidth="1"/>
    <col min="4" max="4" width="18.8515625" style="174" customWidth="1"/>
    <col min="5" max="5" width="17.421875" style="174" customWidth="1"/>
    <col min="6" max="6" width="18.57421875" style="174" customWidth="1"/>
    <col min="7" max="7" width="18.421875" style="174" customWidth="1"/>
    <col min="8" max="8" width="18.7109375" style="174" customWidth="1"/>
    <col min="9" max="9" width="19.00390625" style="174" customWidth="1"/>
    <col min="10" max="10" width="11.421875" style="202" customWidth="1"/>
    <col min="11" max="16384" width="8.8515625" style="174" customWidth="1"/>
  </cols>
  <sheetData>
    <row r="1" spans="1:7" ht="12.75" customHeight="1">
      <c r="A1" s="173" t="s">
        <v>1443</v>
      </c>
      <c r="F1" s="203"/>
      <c r="G1" s="173"/>
    </row>
    <row r="2" spans="2:10" ht="12.75" customHeight="1"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2.75" customHeight="1">
      <c r="A3" s="305" t="s">
        <v>1357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2:10" ht="12.75" customHeight="1">
      <c r="B4" s="204"/>
      <c r="C4" s="204"/>
      <c r="D4" s="204"/>
      <c r="E4" s="204"/>
      <c r="F4" s="204"/>
      <c r="G4" s="204"/>
      <c r="H4" s="204"/>
      <c r="I4" s="204"/>
      <c r="J4" s="265"/>
    </row>
    <row r="5" spans="1:10" ht="12.75" customHeight="1">
      <c r="A5" s="335" t="s">
        <v>1360</v>
      </c>
      <c r="B5" s="335"/>
      <c r="C5" s="335"/>
      <c r="D5" s="335"/>
      <c r="E5" s="335"/>
      <c r="F5" s="335"/>
      <c r="G5" s="335"/>
      <c r="H5" s="335"/>
      <c r="I5" s="335"/>
      <c r="J5" s="335"/>
    </row>
    <row r="6" spans="2:10" ht="12.75" customHeight="1">
      <c r="B6" s="204"/>
      <c r="C6" s="204"/>
      <c r="D6" s="204"/>
      <c r="E6" s="204"/>
      <c r="F6" s="204"/>
      <c r="G6" s="204"/>
      <c r="H6" s="204"/>
      <c r="I6" s="204"/>
      <c r="J6" s="265"/>
    </row>
    <row r="7" spans="2:10" ht="12.75" customHeight="1">
      <c r="B7" s="204"/>
      <c r="C7" s="204"/>
      <c r="D7" s="204"/>
      <c r="E7" s="204"/>
      <c r="F7" s="204"/>
      <c r="G7" s="204"/>
      <c r="H7" s="204"/>
      <c r="I7" s="204"/>
      <c r="J7" s="265"/>
    </row>
    <row r="8" spans="1:10" ht="12.75" customHeight="1">
      <c r="A8" s="173" t="s">
        <v>1444</v>
      </c>
      <c r="B8" s="175"/>
      <c r="C8" s="175"/>
      <c r="D8" s="175"/>
      <c r="E8" s="205"/>
      <c r="F8" s="205"/>
      <c r="G8" s="205"/>
      <c r="H8" s="205"/>
      <c r="I8" s="205"/>
      <c r="J8" s="266"/>
    </row>
    <row r="9" spans="1:10" ht="12.75" customHeight="1">
      <c r="A9" s="173"/>
      <c r="B9" s="206"/>
      <c r="C9" s="206"/>
      <c r="D9" s="206"/>
      <c r="E9" s="207"/>
      <c r="F9" s="207"/>
      <c r="G9" s="207"/>
      <c r="H9" s="207"/>
      <c r="I9" s="207"/>
      <c r="J9" s="267"/>
    </row>
    <row r="10" spans="1:10" ht="51">
      <c r="A10" s="208" t="s">
        <v>1361</v>
      </c>
      <c r="B10" s="208" t="s">
        <v>1362</v>
      </c>
      <c r="C10" s="208" t="s">
        <v>1363</v>
      </c>
      <c r="D10" s="208" t="s">
        <v>1364</v>
      </c>
      <c r="E10" s="209" t="s">
        <v>1445</v>
      </c>
      <c r="F10" s="209" t="s">
        <v>1365</v>
      </c>
      <c r="G10" s="209" t="s">
        <v>1366</v>
      </c>
      <c r="H10" s="209" t="s">
        <v>1450</v>
      </c>
      <c r="I10" s="209" t="s">
        <v>1367</v>
      </c>
      <c r="J10" s="268" t="s">
        <v>1368</v>
      </c>
    </row>
    <row r="11" spans="1:10" ht="12.75">
      <c r="A11" s="307">
        <v>1</v>
      </c>
      <c r="B11" s="308" t="s">
        <v>1369</v>
      </c>
      <c r="C11" s="210"/>
      <c r="D11" s="211">
        <v>0</v>
      </c>
      <c r="E11" s="212">
        <v>0</v>
      </c>
      <c r="F11" s="212">
        <v>0</v>
      </c>
      <c r="G11" s="212">
        <v>0</v>
      </c>
      <c r="H11" s="212">
        <v>0</v>
      </c>
      <c r="I11" s="213"/>
      <c r="J11" s="269"/>
    </row>
    <row r="12" spans="1:10" ht="12.75">
      <c r="A12" s="307"/>
      <c r="B12" s="308"/>
      <c r="C12" s="214"/>
      <c r="D12" s="215"/>
      <c r="E12" s="216"/>
      <c r="F12" s="216"/>
      <c r="G12" s="216"/>
      <c r="H12" s="216"/>
      <c r="I12" s="217"/>
      <c r="J12" s="270"/>
    </row>
    <row r="13" spans="1:10" ht="12.75">
      <c r="A13" s="307"/>
      <c r="B13" s="308"/>
      <c r="C13" s="218"/>
      <c r="D13" s="219"/>
      <c r="E13" s="220"/>
      <c r="F13" s="220"/>
      <c r="G13" s="220"/>
      <c r="H13" s="220"/>
      <c r="I13" s="221"/>
      <c r="J13" s="271"/>
    </row>
    <row r="14" spans="1:10" ht="12.75">
      <c r="A14" s="307"/>
      <c r="B14" s="308"/>
      <c r="C14" s="222" t="s">
        <v>1370</v>
      </c>
      <c r="D14" s="223">
        <f>SUM(D11:D13)</f>
        <v>0</v>
      </c>
      <c r="E14" s="224">
        <f>SUM(E11:E13)</f>
        <v>0</v>
      </c>
      <c r="F14" s="224">
        <f>SUM(F11:F13)</f>
        <v>0</v>
      </c>
      <c r="G14" s="224">
        <f>SUM(G11:G13)</f>
        <v>0</v>
      </c>
      <c r="H14" s="224">
        <f>SUM(H11:H13)</f>
        <v>0</v>
      </c>
      <c r="I14" s="324"/>
      <c r="J14" s="325"/>
    </row>
    <row r="15" spans="1:10" ht="12.75">
      <c r="A15" s="307"/>
      <c r="B15" s="308" t="s">
        <v>1463</v>
      </c>
      <c r="C15" s="326" t="s">
        <v>1373</v>
      </c>
      <c r="D15" s="226" t="s">
        <v>1372</v>
      </c>
      <c r="E15" s="328">
        <v>7609441.02</v>
      </c>
      <c r="F15" s="328">
        <v>353927.46</v>
      </c>
      <c r="G15" s="328">
        <v>0</v>
      </c>
      <c r="H15" s="328">
        <f>+E15-F15+G15</f>
        <v>7255513.56</v>
      </c>
      <c r="I15" s="330"/>
      <c r="J15" s="316" t="s">
        <v>1374</v>
      </c>
    </row>
    <row r="16" spans="1:10" ht="12.75">
      <c r="A16" s="307"/>
      <c r="B16" s="308"/>
      <c r="C16" s="333"/>
      <c r="D16" s="225">
        <v>58666666.67</v>
      </c>
      <c r="E16" s="328"/>
      <c r="F16" s="328"/>
      <c r="G16" s="328"/>
      <c r="H16" s="328"/>
      <c r="I16" s="332"/>
      <c r="J16" s="316"/>
    </row>
    <row r="17" spans="1:10" ht="12.75">
      <c r="A17" s="307"/>
      <c r="B17" s="308"/>
      <c r="C17" s="326" t="s">
        <v>1371</v>
      </c>
      <c r="D17" s="225" t="s">
        <v>1372</v>
      </c>
      <c r="E17" s="328">
        <v>2551227.32</v>
      </c>
      <c r="F17" s="328">
        <v>103228.86</v>
      </c>
      <c r="G17" s="328">
        <v>0</v>
      </c>
      <c r="H17" s="328">
        <f>+E17-F17+G17</f>
        <v>2447998.46</v>
      </c>
      <c r="I17" s="330"/>
      <c r="J17" s="316" t="s">
        <v>1375</v>
      </c>
    </row>
    <row r="18" spans="1:10" ht="12.75">
      <c r="A18" s="307"/>
      <c r="B18" s="308"/>
      <c r="C18" s="333"/>
      <c r="D18" s="225">
        <v>20000000</v>
      </c>
      <c r="E18" s="328"/>
      <c r="F18" s="328"/>
      <c r="G18" s="328"/>
      <c r="H18" s="328"/>
      <c r="I18" s="332"/>
      <c r="J18" s="316"/>
    </row>
    <row r="19" spans="1:10" ht="12.75">
      <c r="A19" s="307"/>
      <c r="B19" s="308"/>
      <c r="C19" s="326" t="s">
        <v>1373</v>
      </c>
      <c r="D19" s="226" t="s">
        <v>1372</v>
      </c>
      <c r="E19" s="328">
        <v>380080.36</v>
      </c>
      <c r="F19" s="328">
        <v>53034.48</v>
      </c>
      <c r="G19" s="328">
        <v>0</v>
      </c>
      <c r="H19" s="328">
        <f>+E19-F19+G19</f>
        <v>327045.88</v>
      </c>
      <c r="I19" s="330"/>
      <c r="J19" s="316" t="s">
        <v>1376</v>
      </c>
    </row>
    <row r="20" spans="1:10" ht="12.75">
      <c r="A20" s="307"/>
      <c r="B20" s="308"/>
      <c r="C20" s="333"/>
      <c r="D20" s="225">
        <v>4000000</v>
      </c>
      <c r="E20" s="328"/>
      <c r="F20" s="328"/>
      <c r="G20" s="328"/>
      <c r="H20" s="328"/>
      <c r="I20" s="332"/>
      <c r="J20" s="316"/>
    </row>
    <row r="21" spans="1:10" ht="12.75">
      <c r="A21" s="307"/>
      <c r="B21" s="308"/>
      <c r="C21" s="326" t="s">
        <v>1377</v>
      </c>
      <c r="D21" s="226" t="s">
        <v>1372</v>
      </c>
      <c r="E21" s="328">
        <v>340655.21</v>
      </c>
      <c r="F21" s="328">
        <v>0</v>
      </c>
      <c r="G21" s="328">
        <v>0</v>
      </c>
      <c r="H21" s="328">
        <f>+E21-F21+G21</f>
        <v>340655.21</v>
      </c>
      <c r="I21" s="330"/>
      <c r="J21" s="316" t="s">
        <v>1378</v>
      </c>
    </row>
    <row r="22" spans="1:10" ht="12.75">
      <c r="A22" s="307"/>
      <c r="B22" s="308"/>
      <c r="C22" s="327"/>
      <c r="D22" s="227">
        <v>7700000</v>
      </c>
      <c r="E22" s="329"/>
      <c r="F22" s="329"/>
      <c r="G22" s="329"/>
      <c r="H22" s="329"/>
      <c r="I22" s="331"/>
      <c r="J22" s="317"/>
    </row>
    <row r="23" spans="1:10" ht="12.75">
      <c r="A23" s="307"/>
      <c r="B23" s="308"/>
      <c r="C23" s="222" t="s">
        <v>1370</v>
      </c>
      <c r="D23" s="228">
        <f>D16+D18+D20+D22</f>
        <v>90366666.67</v>
      </c>
      <c r="E23" s="229">
        <f>SUM(E15:E21)</f>
        <v>10881403.91</v>
      </c>
      <c r="F23" s="229">
        <f>SUM(F15:F21)</f>
        <v>510190.8</v>
      </c>
      <c r="G23" s="229">
        <f>SUM(G15:G21)</f>
        <v>0</v>
      </c>
      <c r="H23" s="229">
        <f>SUM(H15:H21)</f>
        <v>10371213.110000001</v>
      </c>
      <c r="I23" s="318"/>
      <c r="J23" s="310"/>
    </row>
    <row r="24" spans="1:10" ht="12.75">
      <c r="A24" s="320" t="s">
        <v>1379</v>
      </c>
      <c r="B24" s="321"/>
      <c r="C24" s="322"/>
      <c r="D24" s="230">
        <f>D14+D23</f>
        <v>90366666.67</v>
      </c>
      <c r="E24" s="229">
        <f>+E14+E23</f>
        <v>10881403.91</v>
      </c>
      <c r="F24" s="229">
        <f>+F14+F23</f>
        <v>510190.8</v>
      </c>
      <c r="G24" s="229">
        <f>+G14+G23</f>
        <v>0</v>
      </c>
      <c r="H24" s="229">
        <f>+H14+H23</f>
        <v>10371213.110000001</v>
      </c>
      <c r="I24" s="319"/>
      <c r="J24" s="314"/>
    </row>
    <row r="25" spans="1:10" ht="12.75">
      <c r="A25" s="307">
        <v>3</v>
      </c>
      <c r="B25" s="308" t="s">
        <v>1380</v>
      </c>
      <c r="C25" s="210"/>
      <c r="D25" s="210"/>
      <c r="E25" s="212"/>
      <c r="F25" s="212"/>
      <c r="G25" s="212"/>
      <c r="H25" s="212"/>
      <c r="I25" s="213"/>
      <c r="J25" s="212"/>
    </row>
    <row r="26" spans="1:10" ht="12.75">
      <c r="A26" s="307"/>
      <c r="B26" s="323"/>
      <c r="C26" s="231"/>
      <c r="D26" s="231"/>
      <c r="E26" s="232"/>
      <c r="F26" s="232"/>
      <c r="G26" s="232"/>
      <c r="H26" s="232"/>
      <c r="I26" s="233"/>
      <c r="J26" s="232"/>
    </row>
    <row r="27" spans="1:10" ht="12.75">
      <c r="A27" s="307"/>
      <c r="B27" s="323"/>
      <c r="C27" s="234"/>
      <c r="D27" s="234"/>
      <c r="E27" s="235"/>
      <c r="F27" s="235"/>
      <c r="G27" s="235"/>
      <c r="H27" s="235"/>
      <c r="I27" s="236"/>
      <c r="J27" s="235"/>
    </row>
    <row r="28" spans="1:10" ht="12.75">
      <c r="A28" s="307"/>
      <c r="B28" s="308"/>
      <c r="C28" s="222" t="s">
        <v>1370</v>
      </c>
      <c r="D28" s="237"/>
      <c r="E28" s="224"/>
      <c r="F28" s="224"/>
      <c r="G28" s="224"/>
      <c r="H28" s="224"/>
      <c r="I28" s="324"/>
      <c r="J28" s="325"/>
    </row>
    <row r="29" spans="1:10" ht="12.75">
      <c r="A29" s="307">
        <v>4</v>
      </c>
      <c r="B29" s="308" t="s">
        <v>1381</v>
      </c>
      <c r="C29" s="210"/>
      <c r="D29" s="210"/>
      <c r="E29" s="212"/>
      <c r="F29" s="212"/>
      <c r="G29" s="212"/>
      <c r="H29" s="212"/>
      <c r="I29" s="213"/>
      <c r="J29" s="212"/>
    </row>
    <row r="30" spans="1:10" ht="12.75">
      <c r="A30" s="307"/>
      <c r="B30" s="308"/>
      <c r="C30" s="231"/>
      <c r="D30" s="231"/>
      <c r="E30" s="232"/>
      <c r="F30" s="232"/>
      <c r="G30" s="232"/>
      <c r="H30" s="232"/>
      <c r="I30" s="233"/>
      <c r="J30" s="232"/>
    </row>
    <row r="31" spans="1:10" ht="12.75">
      <c r="A31" s="307"/>
      <c r="B31" s="308"/>
      <c r="C31" s="238"/>
      <c r="D31" s="238"/>
      <c r="E31" s="239"/>
      <c r="F31" s="239"/>
      <c r="G31" s="239"/>
      <c r="H31" s="239"/>
      <c r="I31" s="240"/>
      <c r="J31" s="239"/>
    </row>
    <row r="32" spans="1:10" ht="12.75">
      <c r="A32" s="307"/>
      <c r="B32" s="308"/>
      <c r="C32" s="222" t="s">
        <v>1370</v>
      </c>
      <c r="D32" s="208"/>
      <c r="E32" s="241"/>
      <c r="F32" s="241"/>
      <c r="G32" s="241"/>
      <c r="H32" s="224"/>
      <c r="I32" s="309"/>
      <c r="J32" s="310"/>
    </row>
    <row r="33" spans="1:10" ht="12.75">
      <c r="A33" s="315" t="s">
        <v>1382</v>
      </c>
      <c r="B33" s="315"/>
      <c r="C33" s="315"/>
      <c r="D33" s="339">
        <f>+D28+D32</f>
        <v>0</v>
      </c>
      <c r="E33" s="241"/>
      <c r="F33" s="241"/>
      <c r="G33" s="241"/>
      <c r="H33" s="224"/>
      <c r="I33" s="311"/>
      <c r="J33" s="312"/>
    </row>
    <row r="34" spans="1:10" ht="12.75">
      <c r="A34" s="315" t="s">
        <v>1383</v>
      </c>
      <c r="B34" s="315"/>
      <c r="C34" s="315"/>
      <c r="D34" s="339">
        <f>+D14+D24+D33</f>
        <v>90366666.67</v>
      </c>
      <c r="E34" s="241">
        <f>E24+E33</f>
        <v>10881403.91</v>
      </c>
      <c r="F34" s="241">
        <f>F24+F33</f>
        <v>510190.8</v>
      </c>
      <c r="G34" s="241">
        <f>G24+G33</f>
        <v>0</v>
      </c>
      <c r="H34" s="224">
        <f>H24+H33</f>
        <v>10371213.110000001</v>
      </c>
      <c r="I34" s="313"/>
      <c r="J34" s="314"/>
    </row>
    <row r="35" ht="12.75" customHeight="1"/>
    <row r="36" ht="12.75" customHeight="1"/>
    <row r="37" ht="12.75" customHeight="1"/>
    <row r="38" ht="12.75" customHeight="1">
      <c r="E38" s="202"/>
    </row>
    <row r="39" ht="12.75" customHeight="1"/>
    <row r="40" ht="12.75" customHeight="1"/>
    <row r="41" ht="12.75" customHeight="1"/>
    <row r="42" spans="1:4" ht="12.75" customHeight="1">
      <c r="A42" s="173" t="s">
        <v>1446</v>
      </c>
      <c r="B42" s="175"/>
      <c r="C42" s="175"/>
      <c r="D42" s="175"/>
    </row>
    <row r="43" spans="1:4" ht="12.75" customHeight="1">
      <c r="A43" s="173"/>
      <c r="B43" s="175"/>
      <c r="C43" s="175"/>
      <c r="D43" s="175"/>
    </row>
    <row r="44" spans="1:3" ht="12.75" customHeight="1">
      <c r="A44" s="242" t="s">
        <v>1398</v>
      </c>
      <c r="B44" s="243"/>
      <c r="C44" s="244"/>
    </row>
    <row r="45" spans="1:3" ht="12.75" customHeight="1">
      <c r="A45" s="246" t="s">
        <v>1399</v>
      </c>
      <c r="B45" s="247"/>
      <c r="C45" s="248"/>
    </row>
    <row r="46" spans="1:10" ht="12.75" customHeight="1">
      <c r="A46" s="306" t="s">
        <v>1385</v>
      </c>
      <c r="B46" s="306"/>
      <c r="C46" s="306"/>
      <c r="D46" s="306"/>
      <c r="E46" s="306"/>
      <c r="F46" s="306"/>
      <c r="G46" s="306"/>
      <c r="H46" s="306"/>
      <c r="I46" s="306"/>
      <c r="J46" s="306"/>
    </row>
    <row r="47" ht="12.75" customHeight="1">
      <c r="A47" s="174" t="s">
        <v>1400</v>
      </c>
    </row>
    <row r="48" ht="12.75" customHeight="1">
      <c r="A48" s="174" t="s">
        <v>1401</v>
      </c>
    </row>
    <row r="49" ht="12.75" customHeight="1">
      <c r="A49" s="174" t="s">
        <v>1402</v>
      </c>
    </row>
    <row r="50" ht="12.75" customHeight="1">
      <c r="A50" s="174" t="s">
        <v>1403</v>
      </c>
    </row>
    <row r="51" ht="12.75" customHeight="1">
      <c r="A51" s="174" t="s">
        <v>1404</v>
      </c>
    </row>
    <row r="52" ht="12.75" customHeight="1">
      <c r="A52" s="174" t="s">
        <v>1405</v>
      </c>
    </row>
    <row r="53" spans="1:9" ht="12.75" customHeight="1">
      <c r="A53" s="173" t="s">
        <v>1453</v>
      </c>
      <c r="B53" s="173"/>
      <c r="C53" s="173"/>
      <c r="D53" s="173"/>
      <c r="E53" s="173"/>
      <c r="F53" s="173"/>
      <c r="G53" s="173"/>
      <c r="H53" s="173"/>
      <c r="I53" s="173"/>
    </row>
    <row r="54" ht="12.75" customHeight="1"/>
    <row r="55" spans="2:9" ht="25.5">
      <c r="B55" s="249" t="s">
        <v>1386</v>
      </c>
      <c r="C55" s="249" t="s">
        <v>1387</v>
      </c>
      <c r="D55" s="249" t="s">
        <v>1388</v>
      </c>
      <c r="E55" s="249" t="s">
        <v>1389</v>
      </c>
      <c r="F55" s="249" t="s">
        <v>1390</v>
      </c>
      <c r="G55" s="249" t="s">
        <v>1391</v>
      </c>
      <c r="H55" s="272" t="s">
        <v>1451</v>
      </c>
      <c r="I55" s="273" t="s">
        <v>1452</v>
      </c>
    </row>
    <row r="56" spans="2:9" ht="12.75" customHeight="1">
      <c r="B56" s="250">
        <v>1</v>
      </c>
      <c r="C56" s="250">
        <v>2017</v>
      </c>
      <c r="D56" s="250">
        <v>2.5</v>
      </c>
      <c r="E56" s="250">
        <v>0</v>
      </c>
      <c r="F56" s="251">
        <v>2075.96</v>
      </c>
      <c r="G56" s="251">
        <f>+E56+F56</f>
        <v>2075.96</v>
      </c>
      <c r="H56" s="251">
        <v>0</v>
      </c>
      <c r="I56" s="251">
        <v>2075.96</v>
      </c>
    </row>
    <row r="57" spans="2:9" ht="12.75" customHeight="1">
      <c r="B57" s="250">
        <v>2</v>
      </c>
      <c r="C57" s="252" t="s">
        <v>1392</v>
      </c>
      <c r="D57" s="250">
        <v>2.5</v>
      </c>
      <c r="E57" s="251">
        <v>0</v>
      </c>
      <c r="F57" s="251">
        <v>149922.97</v>
      </c>
      <c r="G57" s="251">
        <f>+E57+F57</f>
        <v>149922.97</v>
      </c>
      <c r="H57" s="251">
        <v>0</v>
      </c>
      <c r="I57" s="251">
        <v>68059.74</v>
      </c>
    </row>
    <row r="58" spans="2:9" ht="12.75" customHeight="1">
      <c r="B58" s="250">
        <v>3</v>
      </c>
      <c r="C58" s="252" t="s">
        <v>1393</v>
      </c>
      <c r="D58" s="250" t="s">
        <v>1406</v>
      </c>
      <c r="E58" s="251">
        <v>0</v>
      </c>
      <c r="F58" s="251">
        <v>180709.48</v>
      </c>
      <c r="G58" s="251">
        <f aca="true" t="shared" si="0" ref="G58:G72">+E58+F58</f>
        <v>180709.48</v>
      </c>
      <c r="H58" s="251">
        <v>0</v>
      </c>
      <c r="I58" s="251">
        <v>180709.48</v>
      </c>
    </row>
    <row r="59" spans="2:9" ht="12.75" customHeight="1">
      <c r="B59" s="250">
        <v>4</v>
      </c>
      <c r="C59" s="252" t="s">
        <v>1394</v>
      </c>
      <c r="D59" s="253" t="s">
        <v>1407</v>
      </c>
      <c r="E59" s="251">
        <v>0</v>
      </c>
      <c r="F59" s="251">
        <v>104597.37</v>
      </c>
      <c r="G59" s="251">
        <f t="shared" si="0"/>
        <v>104597.37</v>
      </c>
      <c r="H59" s="251">
        <v>0</v>
      </c>
      <c r="I59" s="251">
        <v>104597.37</v>
      </c>
    </row>
    <row r="60" spans="2:9" ht="12.75" customHeight="1">
      <c r="B60" s="250">
        <v>5</v>
      </c>
      <c r="C60" s="252" t="s">
        <v>1395</v>
      </c>
      <c r="D60" s="253" t="s">
        <v>1408</v>
      </c>
      <c r="E60" s="251">
        <v>0</v>
      </c>
      <c r="F60" s="251">
        <v>86840.04</v>
      </c>
      <c r="G60" s="251">
        <f t="shared" si="0"/>
        <v>86840.04</v>
      </c>
      <c r="H60" s="251">
        <v>0</v>
      </c>
      <c r="I60" s="251">
        <v>86840.04</v>
      </c>
    </row>
    <row r="61" spans="2:9" ht="12.75" customHeight="1">
      <c r="B61" s="250">
        <v>6</v>
      </c>
      <c r="C61" s="253" t="s">
        <v>1396</v>
      </c>
      <c r="D61" s="253" t="s">
        <v>1408</v>
      </c>
      <c r="E61" s="251">
        <v>176963.74</v>
      </c>
      <c r="F61" s="251">
        <v>86674.22</v>
      </c>
      <c r="G61" s="251">
        <f t="shared" si="0"/>
        <v>263637.95999999996</v>
      </c>
      <c r="H61" s="251">
        <v>176963.74</v>
      </c>
      <c r="I61" s="251">
        <v>86674.22</v>
      </c>
    </row>
    <row r="62" spans="2:9" ht="12.75" customHeight="1">
      <c r="B62" s="250">
        <v>7</v>
      </c>
      <c r="C62" s="253">
        <v>2023</v>
      </c>
      <c r="D62" s="253" t="s">
        <v>1408</v>
      </c>
      <c r="E62" s="251">
        <v>707854.97</v>
      </c>
      <c r="F62" s="257">
        <v>81230.95</v>
      </c>
      <c r="G62" s="251">
        <f t="shared" si="0"/>
        <v>789085.9199999999</v>
      </c>
      <c r="H62" s="251">
        <v>353927.46</v>
      </c>
      <c r="I62" s="274">
        <v>41266.13</v>
      </c>
    </row>
    <row r="63" spans="2:9" ht="12.75" customHeight="1">
      <c r="B63" s="250">
        <v>8</v>
      </c>
      <c r="C63" s="253">
        <v>2024</v>
      </c>
      <c r="D63" s="253" t="s">
        <v>1408</v>
      </c>
      <c r="E63" s="251">
        <v>707854.97</v>
      </c>
      <c r="F63" s="251">
        <v>73545.48</v>
      </c>
      <c r="G63" s="251">
        <f t="shared" si="0"/>
        <v>781400.45</v>
      </c>
      <c r="H63" s="251">
        <v>0</v>
      </c>
      <c r="I63" s="251">
        <v>0</v>
      </c>
    </row>
    <row r="64" spans="2:9" ht="12.75" customHeight="1">
      <c r="B64" s="250">
        <v>9</v>
      </c>
      <c r="C64" s="253">
        <v>2025</v>
      </c>
      <c r="D64" s="253" t="s">
        <v>1408</v>
      </c>
      <c r="E64" s="251">
        <v>707854.97</v>
      </c>
      <c r="F64" s="251">
        <v>65441.85</v>
      </c>
      <c r="G64" s="251">
        <f t="shared" si="0"/>
        <v>773296.82</v>
      </c>
      <c r="H64" s="251">
        <v>0</v>
      </c>
      <c r="I64" s="251">
        <v>0</v>
      </c>
    </row>
    <row r="65" spans="2:9" ht="12.75" customHeight="1">
      <c r="B65" s="250">
        <v>10</v>
      </c>
      <c r="C65" s="253">
        <v>2026</v>
      </c>
      <c r="D65" s="253" t="s">
        <v>1408</v>
      </c>
      <c r="E65" s="251">
        <v>707854.97</v>
      </c>
      <c r="F65" s="251">
        <v>57547.3</v>
      </c>
      <c r="G65" s="251">
        <f t="shared" si="0"/>
        <v>765402.27</v>
      </c>
      <c r="H65" s="251">
        <v>0</v>
      </c>
      <c r="I65" s="251">
        <v>0</v>
      </c>
    </row>
    <row r="66" spans="2:9" ht="12.75" customHeight="1">
      <c r="B66" s="250">
        <v>11</v>
      </c>
      <c r="C66" s="253">
        <v>2027</v>
      </c>
      <c r="D66" s="253" t="s">
        <v>1408</v>
      </c>
      <c r="E66" s="251">
        <v>707854.97</v>
      </c>
      <c r="F66" s="251">
        <v>49652.75</v>
      </c>
      <c r="G66" s="251">
        <f t="shared" si="0"/>
        <v>757507.72</v>
      </c>
      <c r="H66" s="251">
        <v>0</v>
      </c>
      <c r="I66" s="251">
        <v>0</v>
      </c>
    </row>
    <row r="67" spans="2:9" ht="12.75" customHeight="1">
      <c r="B67" s="250">
        <v>12</v>
      </c>
      <c r="C67" s="253">
        <v>2028</v>
      </c>
      <c r="D67" s="253" t="s">
        <v>1408</v>
      </c>
      <c r="E67" s="251">
        <v>707854.97</v>
      </c>
      <c r="F67" s="251">
        <v>41880.76</v>
      </c>
      <c r="G67" s="251">
        <f t="shared" si="0"/>
        <v>749735.73</v>
      </c>
      <c r="H67" s="251">
        <v>0</v>
      </c>
      <c r="I67" s="251">
        <v>0</v>
      </c>
    </row>
    <row r="68" spans="2:9" ht="12.75" customHeight="1">
      <c r="B68" s="250">
        <v>13</v>
      </c>
      <c r="C68" s="253">
        <v>2029</v>
      </c>
      <c r="D68" s="253" t="s">
        <v>1408</v>
      </c>
      <c r="E68" s="251">
        <v>707854.97</v>
      </c>
      <c r="F68" s="251">
        <v>33863.65</v>
      </c>
      <c r="G68" s="251">
        <f t="shared" si="0"/>
        <v>741718.62</v>
      </c>
      <c r="H68" s="251">
        <v>0</v>
      </c>
      <c r="I68" s="251">
        <v>0</v>
      </c>
    </row>
    <row r="69" spans="2:9" ht="12.75" customHeight="1">
      <c r="B69" s="250">
        <v>14</v>
      </c>
      <c r="C69" s="253">
        <v>2030</v>
      </c>
      <c r="D69" s="253" t="s">
        <v>1408</v>
      </c>
      <c r="E69" s="251">
        <v>707854.97</v>
      </c>
      <c r="F69" s="251">
        <v>25969.1</v>
      </c>
      <c r="G69" s="251">
        <f t="shared" si="0"/>
        <v>733824.07</v>
      </c>
      <c r="H69" s="251">
        <v>0</v>
      </c>
      <c r="I69" s="251">
        <v>0</v>
      </c>
    </row>
    <row r="70" spans="2:9" ht="12.75" customHeight="1">
      <c r="B70" s="250">
        <v>15</v>
      </c>
      <c r="C70" s="253">
        <v>2031</v>
      </c>
      <c r="D70" s="253" t="s">
        <v>1408</v>
      </c>
      <c r="E70" s="251">
        <v>707854.97</v>
      </c>
      <c r="F70" s="251">
        <v>18074.55</v>
      </c>
      <c r="G70" s="251">
        <f t="shared" si="0"/>
        <v>725929.52</v>
      </c>
      <c r="H70" s="251">
        <v>0</v>
      </c>
      <c r="I70" s="251">
        <v>0</v>
      </c>
    </row>
    <row r="71" spans="2:9" ht="12.75" customHeight="1">
      <c r="B71" s="250">
        <v>16</v>
      </c>
      <c r="C71" s="253">
        <v>2032</v>
      </c>
      <c r="D71" s="253" t="s">
        <v>1408</v>
      </c>
      <c r="E71" s="251">
        <v>707854.97</v>
      </c>
      <c r="F71" s="251">
        <v>10216.05</v>
      </c>
      <c r="G71" s="251">
        <f t="shared" si="0"/>
        <v>718071.02</v>
      </c>
      <c r="H71" s="251">
        <v>0</v>
      </c>
      <c r="I71" s="251">
        <v>0</v>
      </c>
    </row>
    <row r="72" spans="2:9" ht="12.75" customHeight="1">
      <c r="B72" s="250">
        <v>17</v>
      </c>
      <c r="C72" s="253">
        <v>2033</v>
      </c>
      <c r="D72" s="253" t="s">
        <v>1408</v>
      </c>
      <c r="E72" s="251">
        <v>707854.97</v>
      </c>
      <c r="F72" s="251">
        <v>2451.28</v>
      </c>
      <c r="G72" s="251">
        <f t="shared" si="0"/>
        <v>710306.25</v>
      </c>
      <c r="H72" s="251">
        <v>0</v>
      </c>
      <c r="I72" s="251">
        <v>0</v>
      </c>
    </row>
    <row r="73" ht="12.75" customHeight="1"/>
    <row r="74" spans="2:9" ht="12.75" customHeight="1">
      <c r="B74" s="254"/>
      <c r="C74" s="255" t="s">
        <v>1397</v>
      </c>
      <c r="D74" s="254"/>
      <c r="E74" s="256">
        <f>SUM(E57:E73)</f>
        <v>7963368.409999998</v>
      </c>
      <c r="F74" s="256">
        <f>SUM(F56:F73)</f>
        <v>1070693.76</v>
      </c>
      <c r="G74" s="256">
        <f>+E74+F74</f>
        <v>9034062.169999998</v>
      </c>
      <c r="H74" s="256">
        <f>SUM(H56:H72)</f>
        <v>530891.2</v>
      </c>
      <c r="I74" s="256">
        <f>SUM(I56:I72)</f>
        <v>570222.9400000001</v>
      </c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spans="1:5" ht="12.75" customHeight="1">
      <c r="A84" s="242" t="s">
        <v>1457</v>
      </c>
      <c r="B84" s="243"/>
      <c r="C84" s="243"/>
      <c r="D84" s="244"/>
      <c r="E84" s="245"/>
    </row>
    <row r="85" spans="1:5" ht="12.75" customHeight="1">
      <c r="A85" s="246" t="s">
        <v>1384</v>
      </c>
      <c r="B85" s="247"/>
      <c r="C85" s="247"/>
      <c r="D85" s="248"/>
      <c r="E85" s="245"/>
    </row>
    <row r="86" spans="1:10" ht="12.75" customHeight="1">
      <c r="A86" s="306" t="s">
        <v>1385</v>
      </c>
      <c r="B86" s="306"/>
      <c r="C86" s="306"/>
      <c r="D86" s="306"/>
      <c r="E86" s="306"/>
      <c r="F86" s="306"/>
      <c r="G86" s="306"/>
      <c r="H86" s="306"/>
      <c r="I86" s="306"/>
      <c r="J86" s="306"/>
    </row>
    <row r="87" ht="12.75" customHeight="1">
      <c r="A87" s="174" t="s">
        <v>1409</v>
      </c>
    </row>
    <row r="88" ht="12.75" customHeight="1">
      <c r="A88" s="174" t="s">
        <v>1410</v>
      </c>
    </row>
    <row r="89" ht="12.75" customHeight="1">
      <c r="A89" s="174" t="s">
        <v>1411</v>
      </c>
    </row>
    <row r="90" ht="12.75" customHeight="1">
      <c r="A90" s="174" t="s">
        <v>1412</v>
      </c>
    </row>
    <row r="91" ht="12.75" customHeight="1">
      <c r="A91" s="174" t="s">
        <v>1413</v>
      </c>
    </row>
    <row r="92" ht="12.75" customHeight="1">
      <c r="A92" s="174" t="s">
        <v>1414</v>
      </c>
    </row>
    <row r="93" spans="1:9" ht="12.75" customHeight="1">
      <c r="A93" s="173" t="s">
        <v>1454</v>
      </c>
      <c r="B93" s="173"/>
      <c r="C93" s="173"/>
      <c r="D93" s="173"/>
      <c r="E93" s="173"/>
      <c r="F93" s="173"/>
      <c r="G93" s="173"/>
      <c r="H93" s="173"/>
      <c r="I93" s="173"/>
    </row>
    <row r="94" ht="12.75" customHeight="1"/>
    <row r="95" spans="2:9" ht="25.5">
      <c r="B95" s="249" t="s">
        <v>1386</v>
      </c>
      <c r="C95" s="249" t="s">
        <v>1387</v>
      </c>
      <c r="D95" s="249" t="s">
        <v>1388</v>
      </c>
      <c r="E95" s="249" t="s">
        <v>1389</v>
      </c>
      <c r="F95" s="249" t="s">
        <v>1390</v>
      </c>
      <c r="G95" s="249" t="s">
        <v>1391</v>
      </c>
      <c r="H95" s="272" t="s">
        <v>1451</v>
      </c>
      <c r="I95" s="273" t="s">
        <v>1452</v>
      </c>
    </row>
    <row r="96" spans="2:9" ht="12.75" customHeight="1">
      <c r="B96" s="250">
        <v>1</v>
      </c>
      <c r="C96" s="250">
        <v>2020</v>
      </c>
      <c r="D96" s="250">
        <v>1.45</v>
      </c>
      <c r="E96" s="251">
        <v>0</v>
      </c>
      <c r="F96" s="251">
        <v>105.16</v>
      </c>
      <c r="G96" s="251">
        <f aca="true" t="shared" si="1" ref="G96:G113">+E96+F96</f>
        <v>105.16</v>
      </c>
      <c r="H96" s="251">
        <v>0</v>
      </c>
      <c r="I96" s="251">
        <v>105.16</v>
      </c>
    </row>
    <row r="97" spans="2:9" ht="12.75" customHeight="1">
      <c r="B97" s="250">
        <v>2</v>
      </c>
      <c r="C97" s="252" t="s">
        <v>1395</v>
      </c>
      <c r="D97" s="250">
        <v>1.45</v>
      </c>
      <c r="E97" s="251">
        <v>0</v>
      </c>
      <c r="F97" s="251">
        <v>25835.5</v>
      </c>
      <c r="G97" s="251">
        <f t="shared" si="1"/>
        <v>25835.5</v>
      </c>
      <c r="H97" s="251">
        <v>0</v>
      </c>
      <c r="I97" s="251">
        <v>25835.5</v>
      </c>
    </row>
    <row r="98" spans="2:9" ht="12.75" customHeight="1">
      <c r="B98" s="250">
        <v>3</v>
      </c>
      <c r="C98" s="252" t="s">
        <v>1396</v>
      </c>
      <c r="D98" s="250">
        <v>1.45</v>
      </c>
      <c r="E98" s="251">
        <v>117975.83</v>
      </c>
      <c r="F98" s="251">
        <v>37987.55</v>
      </c>
      <c r="G98" s="251">
        <f t="shared" si="1"/>
        <v>155963.38</v>
      </c>
      <c r="H98" s="251">
        <v>103228.85</v>
      </c>
      <c r="I98" s="251">
        <v>34845.7</v>
      </c>
    </row>
    <row r="99" spans="2:9" ht="12.75" customHeight="1">
      <c r="B99" s="250">
        <v>4</v>
      </c>
      <c r="C99" s="252" t="s">
        <v>1415</v>
      </c>
      <c r="D99" s="250">
        <v>1.45</v>
      </c>
      <c r="E99" s="251">
        <v>176963.74</v>
      </c>
      <c r="F99" s="251">
        <v>35597.33</v>
      </c>
      <c r="G99" s="251">
        <f t="shared" si="1"/>
        <v>212561.07</v>
      </c>
      <c r="H99" s="251">
        <v>103228.86</v>
      </c>
      <c r="I99" s="251">
        <v>21114.21</v>
      </c>
    </row>
    <row r="100" spans="2:9" ht="12.75" customHeight="1">
      <c r="B100" s="250">
        <v>5</v>
      </c>
      <c r="C100" s="252" t="s">
        <v>1416</v>
      </c>
      <c r="D100" s="250">
        <v>1.45</v>
      </c>
      <c r="E100" s="251">
        <v>176963.74</v>
      </c>
      <c r="F100" s="251">
        <v>33034.25</v>
      </c>
      <c r="G100" s="251">
        <f t="shared" si="1"/>
        <v>209997.99</v>
      </c>
      <c r="H100" s="251">
        <v>0</v>
      </c>
      <c r="I100" s="251">
        <v>0</v>
      </c>
    </row>
    <row r="101" spans="2:9" ht="12.75" customHeight="1">
      <c r="B101" s="250">
        <v>6</v>
      </c>
      <c r="C101" s="252" t="s">
        <v>1417</v>
      </c>
      <c r="D101" s="250">
        <v>1.45</v>
      </c>
      <c r="E101" s="251">
        <v>176963.74</v>
      </c>
      <c r="F101" s="251">
        <v>30465.14</v>
      </c>
      <c r="G101" s="251">
        <f t="shared" si="1"/>
        <v>207428.88</v>
      </c>
      <c r="H101" s="251">
        <v>0</v>
      </c>
      <c r="I101" s="251">
        <v>0</v>
      </c>
    </row>
    <row r="102" spans="2:9" ht="12.75" customHeight="1">
      <c r="B102" s="250">
        <v>7</v>
      </c>
      <c r="C102" s="252" t="s">
        <v>1418</v>
      </c>
      <c r="D102" s="250">
        <v>1.45</v>
      </c>
      <c r="E102" s="251">
        <v>176963.74</v>
      </c>
      <c r="F102" s="251">
        <v>27899.4</v>
      </c>
      <c r="G102" s="251">
        <f t="shared" si="1"/>
        <v>204863.13999999998</v>
      </c>
      <c r="H102" s="251">
        <v>0</v>
      </c>
      <c r="I102" s="251">
        <v>0</v>
      </c>
    </row>
    <row r="103" spans="2:9" ht="12.75" customHeight="1">
      <c r="B103" s="250">
        <v>8</v>
      </c>
      <c r="C103" s="252" t="s">
        <v>1419</v>
      </c>
      <c r="D103" s="250">
        <v>1.45</v>
      </c>
      <c r="E103" s="251">
        <v>176963.74</v>
      </c>
      <c r="F103" s="251">
        <v>25333.43</v>
      </c>
      <c r="G103" s="251">
        <f t="shared" si="1"/>
        <v>202297.16999999998</v>
      </c>
      <c r="H103" s="251">
        <v>0</v>
      </c>
      <c r="I103" s="251">
        <v>0</v>
      </c>
    </row>
    <row r="104" spans="2:9" ht="12.75" customHeight="1">
      <c r="B104" s="250">
        <v>9</v>
      </c>
      <c r="C104" s="252" t="s">
        <v>1420</v>
      </c>
      <c r="D104" s="250">
        <v>1.45</v>
      </c>
      <c r="E104" s="251">
        <v>176963.74</v>
      </c>
      <c r="F104" s="251">
        <v>22770.28</v>
      </c>
      <c r="G104" s="251">
        <f t="shared" si="1"/>
        <v>199734.02</v>
      </c>
      <c r="H104" s="251">
        <v>0</v>
      </c>
      <c r="I104" s="251">
        <v>0</v>
      </c>
    </row>
    <row r="105" spans="2:9" ht="12.75" customHeight="1">
      <c r="B105" s="250">
        <v>10</v>
      </c>
      <c r="C105" s="252" t="s">
        <v>1421</v>
      </c>
      <c r="D105" s="250">
        <v>1.45</v>
      </c>
      <c r="E105" s="251">
        <v>176963.74</v>
      </c>
      <c r="F105" s="251">
        <v>20201.32</v>
      </c>
      <c r="G105" s="251">
        <f t="shared" si="1"/>
        <v>197165.06</v>
      </c>
      <c r="H105" s="251">
        <v>0</v>
      </c>
      <c r="I105" s="251">
        <v>0</v>
      </c>
    </row>
    <row r="106" spans="2:9" ht="12.75" customHeight="1">
      <c r="B106" s="250">
        <v>11</v>
      </c>
      <c r="C106" s="252" t="s">
        <v>1422</v>
      </c>
      <c r="D106" s="250">
        <v>1.45</v>
      </c>
      <c r="E106" s="251">
        <v>176963.74</v>
      </c>
      <c r="F106" s="251">
        <v>17635.51</v>
      </c>
      <c r="G106" s="251">
        <f t="shared" si="1"/>
        <v>194599.25</v>
      </c>
      <c r="H106" s="251">
        <v>0</v>
      </c>
      <c r="I106" s="251">
        <v>0</v>
      </c>
    </row>
    <row r="107" spans="2:9" ht="12.75" customHeight="1">
      <c r="B107" s="250">
        <v>12</v>
      </c>
      <c r="C107" s="252" t="s">
        <v>1423</v>
      </c>
      <c r="D107" s="250">
        <v>1.45</v>
      </c>
      <c r="E107" s="251">
        <v>176963.74</v>
      </c>
      <c r="F107" s="251">
        <v>15069.53</v>
      </c>
      <c r="G107" s="251">
        <f t="shared" si="1"/>
        <v>192033.27</v>
      </c>
      <c r="H107" s="251">
        <v>0</v>
      </c>
      <c r="I107" s="251">
        <v>0</v>
      </c>
    </row>
    <row r="108" spans="2:9" ht="12.75" customHeight="1">
      <c r="B108" s="250">
        <v>13</v>
      </c>
      <c r="C108" s="252" t="s">
        <v>1424</v>
      </c>
      <c r="D108" s="250">
        <v>1.45</v>
      </c>
      <c r="E108" s="251">
        <v>176963.74</v>
      </c>
      <c r="F108" s="251">
        <v>12506.3</v>
      </c>
      <c r="G108" s="251">
        <f t="shared" si="1"/>
        <v>189470.03999999998</v>
      </c>
      <c r="H108" s="251">
        <v>0</v>
      </c>
      <c r="I108" s="251">
        <v>0</v>
      </c>
    </row>
    <row r="109" spans="2:9" ht="12.75" customHeight="1">
      <c r="B109" s="250">
        <v>14</v>
      </c>
      <c r="C109" s="252" t="s">
        <v>1425</v>
      </c>
      <c r="D109" s="250">
        <v>1.45</v>
      </c>
      <c r="E109" s="251">
        <v>176963.74</v>
      </c>
      <c r="F109" s="251">
        <v>9937.5</v>
      </c>
      <c r="G109" s="251">
        <f t="shared" si="1"/>
        <v>186901.24</v>
      </c>
      <c r="H109" s="251">
        <v>0</v>
      </c>
      <c r="I109" s="251">
        <v>0</v>
      </c>
    </row>
    <row r="110" spans="2:9" ht="12.75" customHeight="1">
      <c r="B110" s="250">
        <v>15</v>
      </c>
      <c r="C110" s="252" t="s">
        <v>1426</v>
      </c>
      <c r="D110" s="250">
        <v>1.45</v>
      </c>
      <c r="E110" s="251">
        <v>176963.74</v>
      </c>
      <c r="F110" s="251">
        <v>7371.61</v>
      </c>
      <c r="G110" s="251">
        <f t="shared" si="1"/>
        <v>184335.34999999998</v>
      </c>
      <c r="H110" s="251">
        <v>0</v>
      </c>
      <c r="I110" s="251">
        <v>0</v>
      </c>
    </row>
    <row r="111" spans="2:9" ht="12.75" customHeight="1">
      <c r="B111" s="250">
        <v>16</v>
      </c>
      <c r="C111" s="252" t="s">
        <v>1427</v>
      </c>
      <c r="D111" s="250">
        <v>1.45</v>
      </c>
      <c r="E111" s="251">
        <v>176963.74</v>
      </c>
      <c r="F111" s="251">
        <v>4805.64</v>
      </c>
      <c r="G111" s="251">
        <f t="shared" si="1"/>
        <v>181769.38</v>
      </c>
      <c r="H111" s="251">
        <v>0</v>
      </c>
      <c r="I111" s="251">
        <v>0</v>
      </c>
    </row>
    <row r="112" spans="2:9" ht="12.75" customHeight="1">
      <c r="B112" s="250">
        <v>17</v>
      </c>
      <c r="C112" s="252" t="s">
        <v>1428</v>
      </c>
      <c r="D112" s="250">
        <v>1.45</v>
      </c>
      <c r="E112" s="251">
        <v>176963.74</v>
      </c>
      <c r="F112" s="251">
        <v>2242.33</v>
      </c>
      <c r="G112" s="251">
        <f t="shared" si="1"/>
        <v>179206.06999999998</v>
      </c>
      <c r="H112" s="251">
        <v>0</v>
      </c>
      <c r="I112" s="251">
        <v>0</v>
      </c>
    </row>
    <row r="113" spans="2:9" ht="12.75" customHeight="1">
      <c r="B113" s="250">
        <v>18</v>
      </c>
      <c r="C113" s="252" t="s">
        <v>1429</v>
      </c>
      <c r="D113" s="250">
        <v>1.45</v>
      </c>
      <c r="E113" s="251">
        <v>58987.94</v>
      </c>
      <c r="F113" s="251">
        <v>175.75</v>
      </c>
      <c r="G113" s="251">
        <f t="shared" si="1"/>
        <v>59163.69</v>
      </c>
      <c r="H113" s="251">
        <v>0</v>
      </c>
      <c r="I113" s="251">
        <v>0</v>
      </c>
    </row>
    <row r="114" ht="12.75" customHeight="1"/>
    <row r="115" spans="2:9" ht="12.75" customHeight="1">
      <c r="B115" s="254"/>
      <c r="C115" s="255" t="s">
        <v>1397</v>
      </c>
      <c r="D115" s="254"/>
      <c r="E115" s="256">
        <f>SUM(E96:E114)</f>
        <v>2654456.1300000004</v>
      </c>
      <c r="F115" s="256">
        <f>SUM(F96:F114)</f>
        <v>328973.53</v>
      </c>
      <c r="G115" s="256">
        <f>SUM(G96:G114)</f>
        <v>2983429.6599999997</v>
      </c>
      <c r="H115" s="256">
        <f>SUM(H96:H114)</f>
        <v>206457.71000000002</v>
      </c>
      <c r="I115" s="256">
        <f>SUM(I96:I114)</f>
        <v>81900.57</v>
      </c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spans="1:3" ht="12.75" customHeight="1">
      <c r="A126" s="242" t="s">
        <v>1398</v>
      </c>
      <c r="B126" s="243"/>
      <c r="C126" s="244"/>
    </row>
    <row r="127" spans="1:3" ht="12.75" customHeight="1">
      <c r="A127" s="246" t="s">
        <v>1399</v>
      </c>
      <c r="B127" s="247"/>
      <c r="C127" s="248"/>
    </row>
    <row r="128" spans="1:10" ht="12.75" customHeight="1">
      <c r="A128" s="306" t="s">
        <v>1385</v>
      </c>
      <c r="B128" s="306"/>
      <c r="C128" s="306"/>
      <c r="D128" s="306"/>
      <c r="E128" s="306"/>
      <c r="F128" s="306"/>
      <c r="G128" s="306"/>
      <c r="H128" s="306"/>
      <c r="I128" s="306"/>
      <c r="J128" s="306"/>
    </row>
    <row r="129" ht="12.75" customHeight="1">
      <c r="A129" s="174" t="s">
        <v>1430</v>
      </c>
    </row>
    <row r="130" ht="12.75" customHeight="1">
      <c r="A130" s="174" t="s">
        <v>1431</v>
      </c>
    </row>
    <row r="131" ht="12.75" customHeight="1">
      <c r="A131" s="174" t="s">
        <v>1432</v>
      </c>
    </row>
    <row r="132" ht="12.75" customHeight="1">
      <c r="A132" s="174" t="s">
        <v>1433</v>
      </c>
    </row>
    <row r="133" ht="12.75" customHeight="1">
      <c r="A133" s="174" t="s">
        <v>1434</v>
      </c>
    </row>
    <row r="134" ht="12.75" customHeight="1">
      <c r="A134" s="174" t="s">
        <v>1435</v>
      </c>
    </row>
    <row r="135" spans="1:9" ht="12.75" customHeight="1">
      <c r="A135" s="173" t="s">
        <v>1455</v>
      </c>
      <c r="B135" s="173"/>
      <c r="C135" s="173"/>
      <c r="D135" s="173"/>
      <c r="E135" s="173"/>
      <c r="F135" s="173"/>
      <c r="G135" s="173"/>
      <c r="H135" s="173"/>
      <c r="I135" s="173"/>
    </row>
    <row r="136" ht="12.75" customHeight="1"/>
    <row r="137" spans="2:9" ht="25.5">
      <c r="B137" s="249" t="s">
        <v>1386</v>
      </c>
      <c r="C137" s="249" t="s">
        <v>1387</v>
      </c>
      <c r="D137" s="249" t="s">
        <v>1388</v>
      </c>
      <c r="E137" s="249" t="s">
        <v>1389</v>
      </c>
      <c r="F137" s="249" t="s">
        <v>1390</v>
      </c>
      <c r="G137" s="249" t="s">
        <v>1391</v>
      </c>
      <c r="H137" s="272" t="s">
        <v>1451</v>
      </c>
      <c r="I137" s="273" t="s">
        <v>1452</v>
      </c>
    </row>
    <row r="138" spans="2:9" ht="12.75" customHeight="1">
      <c r="B138" s="250">
        <v>1</v>
      </c>
      <c r="C138" s="253" t="s">
        <v>1394</v>
      </c>
      <c r="D138" s="258">
        <v>0.5</v>
      </c>
      <c r="E138" s="250"/>
      <c r="F138" s="259">
        <v>99.98</v>
      </c>
      <c r="G138" s="251">
        <f aca="true" t="shared" si="2" ref="G138:G144">+E138+F138</f>
        <v>99.98</v>
      </c>
      <c r="H138" s="251">
        <v>0</v>
      </c>
      <c r="I138" s="260">
        <v>99.98</v>
      </c>
    </row>
    <row r="139" spans="2:9" ht="12.75" customHeight="1">
      <c r="B139" s="250">
        <v>2</v>
      </c>
      <c r="C139" s="252" t="s">
        <v>1395</v>
      </c>
      <c r="D139" s="258">
        <v>0.5</v>
      </c>
      <c r="E139" s="261">
        <v>44195.39</v>
      </c>
      <c r="F139" s="251">
        <v>1074.49</v>
      </c>
      <c r="G139" s="251">
        <f t="shared" si="2"/>
        <v>45269.88</v>
      </c>
      <c r="H139" s="251">
        <v>44195.39</v>
      </c>
      <c r="I139" s="251">
        <v>1074.49</v>
      </c>
    </row>
    <row r="140" spans="2:9" ht="12.75" customHeight="1">
      <c r="B140" s="250">
        <v>3</v>
      </c>
      <c r="C140" s="252" t="s">
        <v>1396</v>
      </c>
      <c r="D140" s="258">
        <v>0.5</v>
      </c>
      <c r="E140" s="251">
        <v>106068.93</v>
      </c>
      <c r="F140" s="251">
        <v>2186.52</v>
      </c>
      <c r="G140" s="251">
        <f t="shared" si="2"/>
        <v>108255.45</v>
      </c>
      <c r="H140" s="251">
        <v>106068.93</v>
      </c>
      <c r="I140" s="251">
        <v>2186.79</v>
      </c>
    </row>
    <row r="141" spans="2:9" ht="12.75" customHeight="1">
      <c r="B141" s="250">
        <v>4</v>
      </c>
      <c r="C141" s="252" t="s">
        <v>1415</v>
      </c>
      <c r="D141" s="258">
        <v>0.5</v>
      </c>
      <c r="E141" s="251">
        <v>106068.93</v>
      </c>
      <c r="F141" s="251">
        <v>1656.18</v>
      </c>
      <c r="G141" s="251">
        <f t="shared" si="2"/>
        <v>107725.10999999999</v>
      </c>
      <c r="H141" s="251">
        <v>53034.48</v>
      </c>
      <c r="I141" s="251">
        <v>887.41</v>
      </c>
    </row>
    <row r="142" spans="2:9" ht="12.75" customHeight="1">
      <c r="B142" s="250">
        <v>5</v>
      </c>
      <c r="C142" s="252" t="s">
        <v>1416</v>
      </c>
      <c r="D142" s="258">
        <v>0.5</v>
      </c>
      <c r="E142" s="251">
        <v>106068.93</v>
      </c>
      <c r="F142" s="251">
        <v>1126.38</v>
      </c>
      <c r="G142" s="251">
        <f t="shared" si="2"/>
        <v>107195.31</v>
      </c>
      <c r="H142" s="251">
        <v>0</v>
      </c>
      <c r="I142" s="251">
        <v>0</v>
      </c>
    </row>
    <row r="143" spans="2:9" ht="12.75" customHeight="1">
      <c r="B143" s="250">
        <v>6</v>
      </c>
      <c r="C143" s="252" t="s">
        <v>1417</v>
      </c>
      <c r="D143" s="258">
        <v>0.5</v>
      </c>
      <c r="E143" s="251">
        <v>106068.93</v>
      </c>
      <c r="F143" s="251">
        <v>595.49</v>
      </c>
      <c r="G143" s="251">
        <f t="shared" si="2"/>
        <v>106664.42</v>
      </c>
      <c r="H143" s="251">
        <v>0</v>
      </c>
      <c r="I143" s="251">
        <v>0</v>
      </c>
    </row>
    <row r="144" spans="2:9" ht="12.75" customHeight="1">
      <c r="B144" s="250">
        <v>7</v>
      </c>
      <c r="C144" s="252" t="s">
        <v>1418</v>
      </c>
      <c r="D144" s="258">
        <v>0.5</v>
      </c>
      <c r="E144" s="251">
        <v>106068.93</v>
      </c>
      <c r="F144" s="251">
        <v>102.2</v>
      </c>
      <c r="G144" s="251">
        <f t="shared" si="2"/>
        <v>106171.12999999999</v>
      </c>
      <c r="H144" s="251">
        <v>0</v>
      </c>
      <c r="I144" s="251">
        <v>0</v>
      </c>
    </row>
    <row r="145" ht="12.75" customHeight="1"/>
    <row r="146" spans="2:9" ht="12.75" customHeight="1">
      <c r="B146" s="254"/>
      <c r="C146" s="255" t="s">
        <v>1397</v>
      </c>
      <c r="D146" s="254"/>
      <c r="E146" s="256">
        <f>SUM(E138:E144)</f>
        <v>574540.04</v>
      </c>
      <c r="F146" s="256">
        <f>SUM(F138:F144)</f>
        <v>6841.24</v>
      </c>
      <c r="G146" s="256">
        <f>SUM(G138:G144)</f>
        <v>581381.2799999999</v>
      </c>
      <c r="H146" s="256">
        <f>SUM(H138:H144)</f>
        <v>203298.80000000002</v>
      </c>
      <c r="I146" s="256">
        <f>SUM(I138:I144)</f>
        <v>4248.67</v>
      </c>
    </row>
    <row r="147" ht="12.75" customHeight="1"/>
    <row r="148" ht="12.75" customHeight="1"/>
    <row r="149" ht="12.75" customHeight="1">
      <c r="F149" s="202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spans="1:3" ht="12.75" customHeight="1">
      <c r="A168" s="262" t="s">
        <v>1377</v>
      </c>
      <c r="B168" s="263"/>
      <c r="C168" s="264"/>
    </row>
    <row r="169" spans="1:10" ht="12.75" customHeight="1">
      <c r="A169" s="306" t="s">
        <v>1385</v>
      </c>
      <c r="B169" s="306"/>
      <c r="C169" s="306"/>
      <c r="D169" s="306"/>
      <c r="E169" s="306"/>
      <c r="F169" s="306"/>
      <c r="G169" s="306"/>
      <c r="H169" s="306"/>
      <c r="I169" s="306"/>
      <c r="J169" s="306"/>
    </row>
    <row r="170" ht="12.75" customHeight="1">
      <c r="A170" s="174" t="s">
        <v>1436</v>
      </c>
    </row>
    <row r="171" ht="12.75" customHeight="1">
      <c r="A171" s="174" t="s">
        <v>1437</v>
      </c>
    </row>
    <row r="172" ht="12.75" customHeight="1">
      <c r="A172" s="174" t="s">
        <v>1438</v>
      </c>
    </row>
    <row r="173" ht="12.75" customHeight="1">
      <c r="A173" s="174" t="s">
        <v>1439</v>
      </c>
    </row>
    <row r="174" ht="12.75" customHeight="1">
      <c r="A174" s="174" t="s">
        <v>1440</v>
      </c>
    </row>
    <row r="175" spans="1:9" ht="12.75" customHeight="1">
      <c r="A175" s="173" t="s">
        <v>1456</v>
      </c>
      <c r="B175" s="173"/>
      <c r="C175" s="173"/>
      <c r="D175" s="173"/>
      <c r="E175" s="173"/>
      <c r="F175" s="173"/>
      <c r="G175" s="173"/>
      <c r="H175" s="173"/>
      <c r="I175" s="173"/>
    </row>
    <row r="176" ht="12.75" customHeight="1"/>
    <row r="177" spans="2:9" ht="25.5">
      <c r="B177" s="249" t="s">
        <v>1386</v>
      </c>
      <c r="C177" s="249" t="s">
        <v>1387</v>
      </c>
      <c r="D177" s="249" t="s">
        <v>1388</v>
      </c>
      <c r="E177" s="249" t="s">
        <v>1389</v>
      </c>
      <c r="F177" s="249" t="s">
        <v>1390</v>
      </c>
      <c r="G177" s="249" t="s">
        <v>1391</v>
      </c>
      <c r="H177" s="272" t="s">
        <v>1451</v>
      </c>
      <c r="I177" s="273" t="s">
        <v>1452</v>
      </c>
    </row>
    <row r="178" spans="2:9" ht="12.75" customHeight="1">
      <c r="B178" s="250">
        <v>1</v>
      </c>
      <c r="C178" s="253" t="s">
        <v>1395</v>
      </c>
      <c r="D178" s="258">
        <v>0</v>
      </c>
      <c r="E178" s="261">
        <v>340655.21</v>
      </c>
      <c r="F178" s="251">
        <v>0</v>
      </c>
      <c r="G178" s="251">
        <f>+E178+F178</f>
        <v>340655.21</v>
      </c>
      <c r="H178" s="251">
        <v>340655.21</v>
      </c>
      <c r="I178" s="251">
        <v>0</v>
      </c>
    </row>
    <row r="179" spans="2:9" ht="12.75" customHeight="1">
      <c r="B179" s="250">
        <v>2</v>
      </c>
      <c r="C179" s="252" t="s">
        <v>1396</v>
      </c>
      <c r="D179" s="258">
        <v>0</v>
      </c>
      <c r="E179" s="261">
        <v>340655.21</v>
      </c>
      <c r="F179" s="251">
        <v>0</v>
      </c>
      <c r="G179" s="251">
        <f>+E179+F179</f>
        <v>340655.21</v>
      </c>
      <c r="H179" s="251">
        <v>340655.21</v>
      </c>
      <c r="I179" s="251">
        <v>0</v>
      </c>
    </row>
    <row r="180" spans="2:9" ht="12.75" customHeight="1">
      <c r="B180" s="250">
        <v>3</v>
      </c>
      <c r="C180" s="252" t="s">
        <v>1415</v>
      </c>
      <c r="D180" s="258">
        <v>0</v>
      </c>
      <c r="E180" s="251">
        <v>340655.21</v>
      </c>
      <c r="F180" s="251">
        <v>0</v>
      </c>
      <c r="G180" s="251">
        <f>+E180+F180</f>
        <v>340655.21</v>
      </c>
      <c r="H180" s="251">
        <v>0</v>
      </c>
      <c r="I180" s="251">
        <v>0</v>
      </c>
    </row>
    <row r="181" ht="12.75" customHeight="1"/>
    <row r="182" spans="2:9" ht="12.75" customHeight="1">
      <c r="B182" s="254"/>
      <c r="C182" s="255" t="s">
        <v>1397</v>
      </c>
      <c r="D182" s="254"/>
      <c r="E182" s="256">
        <f>SUM(E178:E180)</f>
        <v>1021965.6300000001</v>
      </c>
      <c r="F182" s="256">
        <f>SUM(F178:F180)</f>
        <v>0</v>
      </c>
      <c r="G182" s="256">
        <f>SUM(G178:G180)</f>
        <v>1021965.6300000001</v>
      </c>
      <c r="H182" s="256">
        <f>SUM(H178:H180)</f>
        <v>681310.42</v>
      </c>
      <c r="I182" s="256">
        <f>SUM(I178:I180)</f>
        <v>0</v>
      </c>
    </row>
    <row r="183" ht="12.75" customHeight="1"/>
    <row r="184" ht="12.75" customHeight="1"/>
  </sheetData>
  <sheetProtection/>
  <mergeCells count="50">
    <mergeCell ref="B2:J2"/>
    <mergeCell ref="A3:J3"/>
    <mergeCell ref="A5:J5"/>
    <mergeCell ref="A11:A14"/>
    <mergeCell ref="B11:B14"/>
    <mergeCell ref="I14:J14"/>
    <mergeCell ref="A15:A23"/>
    <mergeCell ref="B15:B23"/>
    <mergeCell ref="C17:C18"/>
    <mergeCell ref="E17:E18"/>
    <mergeCell ref="F17:F18"/>
    <mergeCell ref="G17:G18"/>
    <mergeCell ref="I19:I20"/>
    <mergeCell ref="J19:J20"/>
    <mergeCell ref="C15:C16"/>
    <mergeCell ref="E15:E16"/>
    <mergeCell ref="F15:F16"/>
    <mergeCell ref="G15:G16"/>
    <mergeCell ref="H15:H16"/>
    <mergeCell ref="I15:I16"/>
    <mergeCell ref="J15:J16"/>
    <mergeCell ref="H21:H22"/>
    <mergeCell ref="I21:I22"/>
    <mergeCell ref="H17:H18"/>
    <mergeCell ref="I17:I18"/>
    <mergeCell ref="J17:J18"/>
    <mergeCell ref="C19:C20"/>
    <mergeCell ref="E19:E20"/>
    <mergeCell ref="F19:F20"/>
    <mergeCell ref="G19:G20"/>
    <mergeCell ref="H19:H20"/>
    <mergeCell ref="J21:J22"/>
    <mergeCell ref="I23:J24"/>
    <mergeCell ref="A24:C24"/>
    <mergeCell ref="A25:A28"/>
    <mergeCell ref="B25:B28"/>
    <mergeCell ref="I28:J28"/>
    <mergeCell ref="C21:C22"/>
    <mergeCell ref="E21:E22"/>
    <mergeCell ref="F21:F22"/>
    <mergeCell ref="G21:G22"/>
    <mergeCell ref="A46:J46"/>
    <mergeCell ref="A86:J86"/>
    <mergeCell ref="A128:J128"/>
    <mergeCell ref="A169:J169"/>
    <mergeCell ref="A29:A32"/>
    <mergeCell ref="B29:B32"/>
    <mergeCell ref="I32:J34"/>
    <mergeCell ref="A33:C33"/>
    <mergeCell ref="A34:C34"/>
  </mergeCells>
  <conditionalFormatting sqref="E14:H14 E28:H28 E23:H24 E32:H34">
    <cfRule type="cellIs" priority="1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11" sqref="I11"/>
    </sheetView>
  </sheetViews>
  <sheetFormatPr defaultColWidth="8.8515625" defaultRowHeight="12.75"/>
  <cols>
    <col min="1" max="5" width="8.8515625" style="174" customWidth="1"/>
    <col min="6" max="7" width="8.8515625" style="202" customWidth="1"/>
    <col min="8" max="11" width="8.8515625" style="174" customWidth="1"/>
    <col min="12" max="16384" width="8.8515625" style="174" customWidth="1"/>
  </cols>
  <sheetData>
    <row r="1" spans="1:7" ht="12.75" customHeight="1">
      <c r="A1" s="173" t="s">
        <v>1449</v>
      </c>
      <c r="E1" s="175"/>
      <c r="F1" s="175"/>
      <c r="G1" s="175"/>
    </row>
    <row r="2" spans="1:7" ht="12.75" customHeight="1">
      <c r="A2" s="173"/>
      <c r="E2" s="175"/>
      <c r="F2" s="175"/>
      <c r="G2" s="175"/>
    </row>
    <row r="3" spans="1:13" ht="12.75" customHeight="1">
      <c r="A3" s="305" t="s">
        <v>1358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2.75" customHeight="1"/>
    <row r="5" spans="1:11" ht="12.75" customHeight="1">
      <c r="A5" s="200" t="s">
        <v>1447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ht="12.75" customHeight="1"/>
    <row r="7" ht="12.75" customHeight="1"/>
    <row r="8" ht="12.75" customHeight="1"/>
  </sheetData>
  <sheetProtection/>
  <mergeCells count="1">
    <mergeCell ref="A3:M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8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6384" width="8.8515625" style="174" customWidth="1"/>
  </cols>
  <sheetData>
    <row r="1" ht="12.75" customHeight="1">
      <c r="A1" s="173" t="s">
        <v>1448</v>
      </c>
    </row>
    <row r="2" ht="12.75" customHeight="1"/>
    <row r="3" spans="1:15" ht="12.75" customHeight="1">
      <c r="A3" s="305" t="s">
        <v>1332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36"/>
      <c r="N3" s="336"/>
      <c r="O3" s="336"/>
    </row>
    <row r="4" ht="12.75" customHeight="1"/>
    <row r="5" spans="1:15" ht="26.25" customHeight="1">
      <c r="A5" s="338" t="s">
        <v>1460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7"/>
      <c r="N5" s="337"/>
      <c r="O5" s="337"/>
    </row>
    <row r="6" ht="12.75" customHeight="1"/>
    <row r="7" ht="12.75" customHeight="1"/>
    <row r="8" spans="9:11" ht="12.75" customHeight="1">
      <c r="I8" s="175"/>
      <c r="J8" s="175" t="s">
        <v>1333</v>
      </c>
      <c r="K8" s="175"/>
    </row>
    <row r="9" spans="7:11" ht="12.75" customHeight="1">
      <c r="G9" s="175"/>
      <c r="I9" s="175"/>
      <c r="J9" s="175" t="s">
        <v>1334</v>
      </c>
      <c r="K9" s="175"/>
    </row>
    <row r="10" spans="7:11" ht="12.75" customHeight="1">
      <c r="G10" s="175"/>
      <c r="I10" s="173"/>
      <c r="J10" s="173"/>
      <c r="K10" s="173"/>
    </row>
    <row r="11" spans="7:11" ht="12.75" customHeight="1">
      <c r="G11" s="173"/>
      <c r="I11" s="175"/>
      <c r="J11" s="175" t="s">
        <v>1335</v>
      </c>
      <c r="K11" s="175"/>
    </row>
    <row r="12" ht="12.75" customHeight="1">
      <c r="G12" s="175"/>
    </row>
    <row r="13" ht="12.75" customHeight="1"/>
    <row r="14" ht="12.75" customHeight="1"/>
    <row r="15" ht="12.75" customHeight="1"/>
    <row r="16" ht="12.75" customHeight="1"/>
  </sheetData>
  <sheetProtection/>
  <mergeCells count="2">
    <mergeCell ref="A5:L5"/>
    <mergeCell ref="A3:L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4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1.7109375" style="0" bestFit="1" customWidth="1"/>
    <col min="2" max="4" width="15.7109375" style="0" customWidth="1"/>
    <col min="5" max="6" width="7.28125" style="46" customWidth="1"/>
  </cols>
  <sheetData>
    <row r="1" spans="1:5" ht="12.75" customHeight="1">
      <c r="A1" s="38" t="s">
        <v>1</v>
      </c>
      <c r="B1" s="57"/>
      <c r="C1" s="36"/>
      <c r="D1" s="36"/>
      <c r="E1" s="36"/>
    </row>
    <row r="2" spans="1:5" ht="12.75" customHeight="1">
      <c r="A2" s="38"/>
      <c r="B2" s="57"/>
      <c r="C2" s="36"/>
      <c r="D2" s="36"/>
      <c r="E2" s="36"/>
    </row>
    <row r="3" spans="1:5" ht="12.75" customHeight="1">
      <c r="A3" s="180" t="s">
        <v>1325</v>
      </c>
      <c r="B3" s="11"/>
      <c r="C3" s="36"/>
      <c r="D3" s="36"/>
      <c r="E3" s="36"/>
    </row>
    <row r="4" spans="1:5" ht="12.75" customHeight="1" thickBot="1">
      <c r="A4" s="38"/>
      <c r="B4" s="11"/>
      <c r="C4" s="36"/>
      <c r="D4" s="36"/>
      <c r="E4" s="36"/>
    </row>
    <row r="5" spans="1:6" ht="26.25" thickBot="1">
      <c r="A5" s="65" t="s">
        <v>1326</v>
      </c>
      <c r="B5" s="58" t="s">
        <v>1109</v>
      </c>
      <c r="C5" s="58" t="s">
        <v>1105</v>
      </c>
      <c r="D5" s="58" t="s">
        <v>1100</v>
      </c>
      <c r="E5" s="58" t="s">
        <v>1107</v>
      </c>
      <c r="F5" s="59" t="s">
        <v>1108</v>
      </c>
    </row>
    <row r="6" spans="1:6" ht="12.75">
      <c r="A6" s="64">
        <v>1</v>
      </c>
      <c r="B6" s="60">
        <v>2</v>
      </c>
      <c r="C6" s="61">
        <v>3</v>
      </c>
      <c r="D6" s="60">
        <v>4</v>
      </c>
      <c r="E6" s="62">
        <v>5</v>
      </c>
      <c r="F6" s="63">
        <v>6</v>
      </c>
    </row>
    <row r="7" spans="1:6" ht="12.75">
      <c r="A7" s="169" t="s">
        <v>1106</v>
      </c>
      <c r="B7" s="170">
        <f>B8+B79</f>
        <v>18100293.03</v>
      </c>
      <c r="C7" s="170">
        <f>C8+C79</f>
        <v>32777264</v>
      </c>
      <c r="D7" s="170">
        <f>D8+D79</f>
        <v>15608075.89</v>
      </c>
      <c r="E7" s="171">
        <f>D7/B7*100</f>
        <v>86.23106744255841</v>
      </c>
      <c r="F7" s="171">
        <f>D7/C7*100</f>
        <v>47.6186050489144</v>
      </c>
    </row>
    <row r="8" spans="1:6" ht="12.75">
      <c r="A8" s="66" t="s">
        <v>2</v>
      </c>
      <c r="B8" s="67">
        <v>13646772.26</v>
      </c>
      <c r="C8" s="67">
        <v>30859812</v>
      </c>
      <c r="D8" s="67">
        <v>15488014.21</v>
      </c>
      <c r="E8" s="68">
        <v>113.49</v>
      </c>
      <c r="F8" s="68">
        <v>50.19</v>
      </c>
    </row>
    <row r="9" spans="1:6" ht="12.75">
      <c r="A9" s="69" t="s">
        <v>8</v>
      </c>
      <c r="B9" s="70">
        <v>6563968.76</v>
      </c>
      <c r="C9" s="70">
        <v>11316722</v>
      </c>
      <c r="D9" s="70">
        <v>7377421.65</v>
      </c>
      <c r="E9" s="71">
        <v>112.39</v>
      </c>
      <c r="F9" s="71">
        <v>65.19</v>
      </c>
    </row>
    <row r="10" spans="1:6" ht="12.75">
      <c r="A10" s="69" t="s">
        <v>9</v>
      </c>
      <c r="B10" s="70">
        <v>3908606.79</v>
      </c>
      <c r="C10" s="70" t="s">
        <v>0</v>
      </c>
      <c r="D10" s="70">
        <v>5130672.89</v>
      </c>
      <c r="E10" s="71">
        <v>131.27</v>
      </c>
      <c r="F10" s="71"/>
    </row>
    <row r="11" spans="1:6" ht="12.75">
      <c r="A11" s="72" t="s">
        <v>10</v>
      </c>
      <c r="B11" s="73">
        <v>3114325.42</v>
      </c>
      <c r="C11" s="73"/>
      <c r="D11" s="73">
        <v>4082106.93</v>
      </c>
      <c r="E11" s="74">
        <v>131.08</v>
      </c>
      <c r="F11" s="74"/>
    </row>
    <row r="12" spans="1:6" ht="12.75">
      <c r="A12" s="72" t="s">
        <v>11</v>
      </c>
      <c r="B12" s="73">
        <v>357562.25</v>
      </c>
      <c r="C12" s="73"/>
      <c r="D12" s="73">
        <v>454636.31</v>
      </c>
      <c r="E12" s="74">
        <v>127.15</v>
      </c>
      <c r="F12" s="74"/>
    </row>
    <row r="13" spans="1:6" ht="12.75">
      <c r="A13" s="72" t="s">
        <v>12</v>
      </c>
      <c r="B13" s="73">
        <v>323330.94</v>
      </c>
      <c r="C13" s="73" t="s">
        <v>0</v>
      </c>
      <c r="D13" s="73">
        <v>393234.48</v>
      </c>
      <c r="E13" s="74">
        <v>121.62</v>
      </c>
      <c r="F13" s="74"/>
    </row>
    <row r="14" spans="1:6" ht="12.75">
      <c r="A14" s="72" t="s">
        <v>13</v>
      </c>
      <c r="B14" s="73">
        <v>496767.83</v>
      </c>
      <c r="C14" s="73" t="s">
        <v>0</v>
      </c>
      <c r="D14" s="73">
        <v>566255.06</v>
      </c>
      <c r="E14" s="74">
        <v>113.99</v>
      </c>
      <c r="F14" s="74"/>
    </row>
    <row r="15" spans="1:6" ht="12.75">
      <c r="A15" s="72" t="s">
        <v>14</v>
      </c>
      <c r="B15" s="73">
        <v>311946.01</v>
      </c>
      <c r="C15" s="73" t="s">
        <v>0</v>
      </c>
      <c r="D15" s="73">
        <v>450579.4</v>
      </c>
      <c r="E15" s="74">
        <v>144.44</v>
      </c>
      <c r="F15" s="74"/>
    </row>
    <row r="16" spans="1:6" ht="12.75">
      <c r="A16" s="72" t="s">
        <v>15</v>
      </c>
      <c r="B16" s="73">
        <v>2080.44</v>
      </c>
      <c r="C16" s="73" t="s">
        <v>0</v>
      </c>
      <c r="D16" s="73">
        <v>3119.9</v>
      </c>
      <c r="E16" s="74">
        <v>149.96</v>
      </c>
      <c r="F16" s="74"/>
    </row>
    <row r="17" spans="1:6" ht="12.75">
      <c r="A17" s="75" t="s">
        <v>16</v>
      </c>
      <c r="B17" s="73">
        <v>-697406.1</v>
      </c>
      <c r="C17" s="73" t="s">
        <v>0</v>
      </c>
      <c r="D17" s="73">
        <v>-819259.19</v>
      </c>
      <c r="E17" s="74">
        <v>117.47</v>
      </c>
      <c r="F17" s="74"/>
    </row>
    <row r="18" spans="1:6" s="29" customFormat="1" ht="12.75">
      <c r="A18" s="76" t="s">
        <v>17</v>
      </c>
      <c r="B18" s="77">
        <v>2539671.47</v>
      </c>
      <c r="C18" s="77" t="s">
        <v>0</v>
      </c>
      <c r="D18" s="77">
        <v>2107265.93</v>
      </c>
      <c r="E18" s="78">
        <v>82.97</v>
      </c>
      <c r="F18" s="78"/>
    </row>
    <row r="19" spans="1:6" ht="12.75">
      <c r="A19" s="72" t="s">
        <v>18</v>
      </c>
      <c r="B19" s="73">
        <v>623385.35</v>
      </c>
      <c r="C19" s="73" t="s">
        <v>0</v>
      </c>
      <c r="D19" s="73">
        <v>528850.82</v>
      </c>
      <c r="E19" s="74">
        <v>84.84</v>
      </c>
      <c r="F19" s="74"/>
    </row>
    <row r="20" spans="1:6" ht="12.75">
      <c r="A20" s="72" t="s">
        <v>19</v>
      </c>
      <c r="B20" s="73">
        <v>1916286.12</v>
      </c>
      <c r="C20" s="73" t="s">
        <v>0</v>
      </c>
      <c r="D20" s="73">
        <v>1578415.11</v>
      </c>
      <c r="E20" s="74">
        <v>82.37</v>
      </c>
      <c r="F20" s="74"/>
    </row>
    <row r="21" spans="1:6" s="29" customFormat="1" ht="12.75">
      <c r="A21" s="76" t="s">
        <v>20</v>
      </c>
      <c r="B21" s="77">
        <v>115690.51</v>
      </c>
      <c r="C21" s="77" t="s">
        <v>0</v>
      </c>
      <c r="D21" s="77">
        <v>139482.83</v>
      </c>
      <c r="E21" s="78">
        <v>120.57</v>
      </c>
      <c r="F21" s="78"/>
    </row>
    <row r="22" spans="1:6" ht="12.75">
      <c r="A22" s="72" t="s">
        <v>21</v>
      </c>
      <c r="B22" s="73">
        <v>115250.83</v>
      </c>
      <c r="C22" s="73" t="s">
        <v>0</v>
      </c>
      <c r="D22" s="73">
        <v>139282.83</v>
      </c>
      <c r="E22" s="74">
        <v>120.85</v>
      </c>
      <c r="F22" s="74"/>
    </row>
    <row r="23" spans="1:6" ht="12.75">
      <c r="A23" s="72" t="s">
        <v>22</v>
      </c>
      <c r="B23" s="73">
        <v>439.68</v>
      </c>
      <c r="C23" s="73" t="s">
        <v>0</v>
      </c>
      <c r="D23" s="73">
        <v>200</v>
      </c>
      <c r="E23" s="74">
        <v>45.49</v>
      </c>
      <c r="F23" s="74"/>
    </row>
    <row r="24" spans="1:6" ht="12.75">
      <c r="A24" s="69" t="s">
        <v>23</v>
      </c>
      <c r="B24" s="70">
        <v>3431022.07</v>
      </c>
      <c r="C24" s="70">
        <v>9871933</v>
      </c>
      <c r="D24" s="70">
        <v>3543982.32</v>
      </c>
      <c r="E24" s="71">
        <v>103.29</v>
      </c>
      <c r="F24" s="71">
        <v>35.9</v>
      </c>
    </row>
    <row r="25" spans="1:6" s="29" customFormat="1" ht="12.75">
      <c r="A25" s="76" t="s">
        <v>24</v>
      </c>
      <c r="B25" s="77">
        <v>51462.73</v>
      </c>
      <c r="C25" s="77" t="s">
        <v>0</v>
      </c>
      <c r="D25" s="77">
        <v>183876.71</v>
      </c>
      <c r="E25" s="78">
        <v>357.3</v>
      </c>
      <c r="F25" s="78"/>
    </row>
    <row r="26" spans="1:6" ht="12.75">
      <c r="A26" s="72" t="s">
        <v>25</v>
      </c>
      <c r="B26" s="73">
        <v>27931.4</v>
      </c>
      <c r="C26" s="73" t="s">
        <v>0</v>
      </c>
      <c r="D26" s="73">
        <v>168008.62</v>
      </c>
      <c r="E26" s="74">
        <v>601.5</v>
      </c>
      <c r="F26" s="74"/>
    </row>
    <row r="27" spans="1:6" ht="12.75">
      <c r="A27" s="72" t="s">
        <v>26</v>
      </c>
      <c r="B27" s="73">
        <v>23531.33</v>
      </c>
      <c r="C27" s="73" t="s">
        <v>0</v>
      </c>
      <c r="D27" s="73">
        <v>15868.09</v>
      </c>
      <c r="E27" s="74">
        <v>67.43</v>
      </c>
      <c r="F27" s="74"/>
    </row>
    <row r="28" spans="1:6" s="29" customFormat="1" ht="12.75">
      <c r="A28" s="76" t="s">
        <v>27</v>
      </c>
      <c r="B28" s="77">
        <v>546929.07</v>
      </c>
      <c r="C28" s="77" t="s">
        <v>0</v>
      </c>
      <c r="D28" s="77">
        <v>174127.73</v>
      </c>
      <c r="E28" s="78">
        <v>31.84</v>
      </c>
      <c r="F28" s="78"/>
    </row>
    <row r="29" spans="1:6" ht="12.75">
      <c r="A29" s="72" t="s">
        <v>28</v>
      </c>
      <c r="B29" s="73">
        <v>59066.57</v>
      </c>
      <c r="C29" s="73" t="s">
        <v>0</v>
      </c>
      <c r="D29" s="73">
        <v>168636.77</v>
      </c>
      <c r="E29" s="74">
        <v>285.5</v>
      </c>
      <c r="F29" s="74"/>
    </row>
    <row r="30" spans="1:6" ht="12.75">
      <c r="A30" s="72" t="s">
        <v>29</v>
      </c>
      <c r="B30" s="73">
        <v>487862.5</v>
      </c>
      <c r="C30" s="73" t="s">
        <v>0</v>
      </c>
      <c r="D30" s="73">
        <v>5490.96</v>
      </c>
      <c r="E30" s="74">
        <v>1.13</v>
      </c>
      <c r="F30" s="74"/>
    </row>
    <row r="31" spans="1:6" s="29" customFormat="1" ht="12.75">
      <c r="A31" s="76" t="s">
        <v>30</v>
      </c>
      <c r="B31" s="77">
        <v>0</v>
      </c>
      <c r="C31" s="77" t="s">
        <v>0</v>
      </c>
      <c r="D31" s="77">
        <v>32094.37</v>
      </c>
      <c r="E31" s="78">
        <v>0</v>
      </c>
      <c r="F31" s="78"/>
    </row>
    <row r="32" spans="1:6" ht="12.75">
      <c r="A32" s="72" t="s">
        <v>31</v>
      </c>
      <c r="B32" s="73">
        <v>0</v>
      </c>
      <c r="C32" s="73" t="s">
        <v>0</v>
      </c>
      <c r="D32" s="73">
        <v>32094.37</v>
      </c>
      <c r="E32" s="74">
        <v>0</v>
      </c>
      <c r="F32" s="74"/>
    </row>
    <row r="33" spans="1:6" s="29" customFormat="1" ht="12.75">
      <c r="A33" s="76" t="s">
        <v>32</v>
      </c>
      <c r="B33" s="77">
        <v>284999.54</v>
      </c>
      <c r="C33" s="77" t="s">
        <v>0</v>
      </c>
      <c r="D33" s="77">
        <v>246007.19</v>
      </c>
      <c r="E33" s="78">
        <v>86.32</v>
      </c>
      <c r="F33" s="78"/>
    </row>
    <row r="34" spans="1:6" ht="12.75">
      <c r="A34" s="72" t="s">
        <v>33</v>
      </c>
      <c r="B34" s="73">
        <v>271275.08</v>
      </c>
      <c r="C34" s="73" t="s">
        <v>0</v>
      </c>
      <c r="D34" s="73">
        <v>214210.83</v>
      </c>
      <c r="E34" s="74">
        <v>78.96</v>
      </c>
      <c r="F34" s="74"/>
    </row>
    <row r="35" spans="1:6" ht="12.75">
      <c r="A35" s="72" t="s">
        <v>34</v>
      </c>
      <c r="B35" s="73">
        <v>13724.46</v>
      </c>
      <c r="C35" s="73" t="s">
        <v>0</v>
      </c>
      <c r="D35" s="73">
        <v>31796.36</v>
      </c>
      <c r="E35" s="74">
        <v>231.68</v>
      </c>
      <c r="F35" s="74"/>
    </row>
    <row r="36" spans="1:6" s="29" customFormat="1" ht="12.75">
      <c r="A36" s="76" t="s">
        <v>35</v>
      </c>
      <c r="B36" s="77">
        <v>2382400.12</v>
      </c>
      <c r="C36" s="77" t="s">
        <v>0</v>
      </c>
      <c r="D36" s="77">
        <v>2771645.31</v>
      </c>
      <c r="E36" s="78">
        <v>116.34</v>
      </c>
      <c r="F36" s="78"/>
    </row>
    <row r="37" spans="1:6" ht="12.75">
      <c r="A37" s="72" t="s">
        <v>36</v>
      </c>
      <c r="B37" s="73">
        <v>2346713.43</v>
      </c>
      <c r="C37" s="73" t="s">
        <v>0</v>
      </c>
      <c r="D37" s="73">
        <v>2762086.91</v>
      </c>
      <c r="E37" s="74">
        <v>117.7</v>
      </c>
      <c r="F37" s="74"/>
    </row>
    <row r="38" spans="1:6" ht="12.75">
      <c r="A38" s="72" t="s">
        <v>37</v>
      </c>
      <c r="B38" s="73">
        <v>35686.68</v>
      </c>
      <c r="C38" s="73" t="s">
        <v>0</v>
      </c>
      <c r="D38" s="73">
        <v>9558.4</v>
      </c>
      <c r="E38" s="74">
        <v>26.78</v>
      </c>
      <c r="F38" s="74"/>
    </row>
    <row r="39" spans="1:6" s="29" customFormat="1" ht="12.75">
      <c r="A39" s="76" t="s">
        <v>38</v>
      </c>
      <c r="B39" s="77">
        <v>155092.56</v>
      </c>
      <c r="C39" s="77" t="s">
        <v>0</v>
      </c>
      <c r="D39" s="77">
        <v>39919.44</v>
      </c>
      <c r="E39" s="78">
        <v>25.74</v>
      </c>
      <c r="F39" s="78"/>
    </row>
    <row r="40" spans="1:6" ht="12.75">
      <c r="A40" s="72" t="s">
        <v>39</v>
      </c>
      <c r="B40" s="73">
        <v>155092.56</v>
      </c>
      <c r="C40" s="73" t="s">
        <v>0</v>
      </c>
      <c r="D40" s="73">
        <v>39919.44</v>
      </c>
      <c r="E40" s="74">
        <v>25.74</v>
      </c>
      <c r="F40" s="74"/>
    </row>
    <row r="41" spans="1:6" s="29" customFormat="1" ht="12.75">
      <c r="A41" s="76" t="s">
        <v>40</v>
      </c>
      <c r="B41" s="77">
        <v>10138.04</v>
      </c>
      <c r="C41" s="77" t="s">
        <v>0</v>
      </c>
      <c r="D41" s="77">
        <v>96311.57</v>
      </c>
      <c r="E41" s="78">
        <v>950</v>
      </c>
      <c r="F41" s="78"/>
    </row>
    <row r="42" spans="1:6" ht="12.75">
      <c r="A42" s="72" t="s">
        <v>41</v>
      </c>
      <c r="B42" s="73">
        <v>10138.04</v>
      </c>
      <c r="C42" s="73" t="s">
        <v>0</v>
      </c>
      <c r="D42" s="73">
        <v>96311.57</v>
      </c>
      <c r="E42" s="74">
        <v>950</v>
      </c>
      <c r="F42" s="74"/>
    </row>
    <row r="43" spans="1:6" ht="12.75">
      <c r="A43" s="69" t="s">
        <v>42</v>
      </c>
      <c r="B43" s="70">
        <v>510173.69</v>
      </c>
      <c r="C43" s="70">
        <v>1348129</v>
      </c>
      <c r="D43" s="70">
        <v>471498.05</v>
      </c>
      <c r="E43" s="71">
        <v>92.42</v>
      </c>
      <c r="F43" s="71">
        <v>34.97</v>
      </c>
    </row>
    <row r="44" spans="1:6" s="29" customFormat="1" ht="12.75">
      <c r="A44" s="76" t="s">
        <v>43</v>
      </c>
      <c r="B44" s="77">
        <v>96248.7</v>
      </c>
      <c r="C44" s="77" t="s">
        <v>0</v>
      </c>
      <c r="D44" s="77">
        <v>80280.41</v>
      </c>
      <c r="E44" s="78">
        <v>83.41</v>
      </c>
      <c r="F44" s="78"/>
    </row>
    <row r="45" spans="1:6" ht="12.75">
      <c r="A45" s="72" t="s">
        <v>44</v>
      </c>
      <c r="B45" s="73">
        <v>8432.67</v>
      </c>
      <c r="C45" s="73" t="s">
        <v>0</v>
      </c>
      <c r="D45" s="73">
        <v>13581.04</v>
      </c>
      <c r="E45" s="74">
        <v>161.05</v>
      </c>
      <c r="F45" s="74"/>
    </row>
    <row r="46" spans="1:6" ht="12.75">
      <c r="A46" s="72" t="s">
        <v>45</v>
      </c>
      <c r="B46" s="73">
        <v>74924.11</v>
      </c>
      <c r="C46" s="73" t="s">
        <v>0</v>
      </c>
      <c r="D46" s="73">
        <v>54676.78</v>
      </c>
      <c r="E46" s="74">
        <v>72.98</v>
      </c>
      <c r="F46" s="74"/>
    </row>
    <row r="47" spans="1:6" ht="12.75">
      <c r="A47" s="72" t="s">
        <v>46</v>
      </c>
      <c r="B47" s="73">
        <v>5.74</v>
      </c>
      <c r="C47" s="73" t="s">
        <v>0</v>
      </c>
      <c r="D47" s="73">
        <v>0</v>
      </c>
      <c r="E47" s="74">
        <v>0</v>
      </c>
      <c r="F47" s="74"/>
    </row>
    <row r="48" spans="1:6" ht="12.75">
      <c r="A48" s="72" t="s">
        <v>47</v>
      </c>
      <c r="B48" s="73">
        <v>12886.18</v>
      </c>
      <c r="C48" s="73" t="s">
        <v>0</v>
      </c>
      <c r="D48" s="73">
        <v>12021.3</v>
      </c>
      <c r="E48" s="74">
        <v>93.29</v>
      </c>
      <c r="F48" s="74"/>
    </row>
    <row r="49" spans="1:6" ht="12.75">
      <c r="A49" s="72" t="s">
        <v>48</v>
      </c>
      <c r="B49" s="73">
        <v>0</v>
      </c>
      <c r="C49" s="73" t="s">
        <v>0</v>
      </c>
      <c r="D49" s="73">
        <v>1.29</v>
      </c>
      <c r="E49" s="74">
        <v>0</v>
      </c>
      <c r="F49" s="74"/>
    </row>
    <row r="50" spans="1:6" s="29" customFormat="1" ht="12.75">
      <c r="A50" s="76" t="s">
        <v>49</v>
      </c>
      <c r="B50" s="77">
        <v>413924.99</v>
      </c>
      <c r="C50" s="77" t="s">
        <v>0</v>
      </c>
      <c r="D50" s="77">
        <v>391217.64</v>
      </c>
      <c r="E50" s="78">
        <v>94.51</v>
      </c>
      <c r="F50" s="78"/>
    </row>
    <row r="51" spans="1:6" ht="12.75">
      <c r="A51" s="72" t="s">
        <v>50</v>
      </c>
      <c r="B51" s="73">
        <v>35426.14</v>
      </c>
      <c r="C51" s="73" t="s">
        <v>0</v>
      </c>
      <c r="D51" s="73">
        <v>100628.05</v>
      </c>
      <c r="E51" s="74">
        <v>284.05</v>
      </c>
      <c r="F51" s="74"/>
    </row>
    <row r="52" spans="1:6" ht="12.75">
      <c r="A52" s="72" t="s">
        <v>51</v>
      </c>
      <c r="B52" s="73">
        <v>306724.96</v>
      </c>
      <c r="C52" s="73" t="s">
        <v>0</v>
      </c>
      <c r="D52" s="73">
        <v>218940.11</v>
      </c>
      <c r="E52" s="74">
        <v>71.38</v>
      </c>
      <c r="F52" s="74"/>
    </row>
    <row r="53" spans="1:6" ht="12.75">
      <c r="A53" s="72" t="s">
        <v>52</v>
      </c>
      <c r="B53" s="73">
        <v>64623.71</v>
      </c>
      <c r="C53" s="73" t="s">
        <v>0</v>
      </c>
      <c r="D53" s="73">
        <v>64790.69</v>
      </c>
      <c r="E53" s="74">
        <v>100.26</v>
      </c>
      <c r="F53" s="74"/>
    </row>
    <row r="54" spans="1:6" ht="12.75">
      <c r="A54" s="72" t="s">
        <v>53</v>
      </c>
      <c r="B54" s="73">
        <v>7150.18</v>
      </c>
      <c r="C54" s="73" t="s">
        <v>0</v>
      </c>
      <c r="D54" s="73">
        <v>6858.79</v>
      </c>
      <c r="E54" s="74">
        <v>95.92</v>
      </c>
      <c r="F54" s="74"/>
    </row>
    <row r="55" spans="1:6" ht="12.75">
      <c r="A55" s="69" t="s">
        <v>54</v>
      </c>
      <c r="B55" s="70">
        <v>2997226.36</v>
      </c>
      <c r="C55" s="70">
        <v>7856338</v>
      </c>
      <c r="D55" s="70">
        <v>3908605.84</v>
      </c>
      <c r="E55" s="71">
        <v>130.41</v>
      </c>
      <c r="F55" s="71">
        <v>49.75</v>
      </c>
    </row>
    <row r="56" spans="1:6" s="29" customFormat="1" ht="12.75">
      <c r="A56" s="76" t="s">
        <v>55</v>
      </c>
      <c r="B56" s="77">
        <v>158986.55</v>
      </c>
      <c r="C56" s="77" t="s">
        <v>0</v>
      </c>
      <c r="D56" s="77">
        <v>191194.67</v>
      </c>
      <c r="E56" s="78">
        <v>120.26</v>
      </c>
      <c r="F56" s="78"/>
    </row>
    <row r="57" spans="1:6" ht="12.75">
      <c r="A57" s="72" t="s">
        <v>56</v>
      </c>
      <c r="B57" s="73">
        <v>24687.2</v>
      </c>
      <c r="C57" s="73"/>
      <c r="D57" s="73">
        <v>35662.09</v>
      </c>
      <c r="E57" s="74">
        <v>144.46</v>
      </c>
      <c r="F57" s="74"/>
    </row>
    <row r="58" spans="1:6" ht="12.75">
      <c r="A58" s="72" t="s">
        <v>57</v>
      </c>
      <c r="B58" s="73">
        <v>9898.48</v>
      </c>
      <c r="C58" s="73" t="s">
        <v>0</v>
      </c>
      <c r="D58" s="73">
        <v>9827.7</v>
      </c>
      <c r="E58" s="74">
        <v>99.28</v>
      </c>
      <c r="F58" s="74"/>
    </row>
    <row r="59" spans="1:6" ht="12.75">
      <c r="A59" s="72" t="s">
        <v>58</v>
      </c>
      <c r="B59" s="73">
        <v>124400.87</v>
      </c>
      <c r="C59" s="73" t="s">
        <v>0</v>
      </c>
      <c r="D59" s="73">
        <v>145704.88</v>
      </c>
      <c r="E59" s="74">
        <v>117.13</v>
      </c>
      <c r="F59" s="74"/>
    </row>
    <row r="60" spans="1:6" s="29" customFormat="1" ht="12.75">
      <c r="A60" s="76" t="s">
        <v>59</v>
      </c>
      <c r="B60" s="77">
        <v>670564.69</v>
      </c>
      <c r="C60" s="77" t="s">
        <v>0</v>
      </c>
      <c r="D60" s="77">
        <v>741193.61</v>
      </c>
      <c r="E60" s="78">
        <v>110.53</v>
      </c>
      <c r="F60" s="78"/>
    </row>
    <row r="61" spans="1:6" ht="12.75">
      <c r="A61" s="72" t="s">
        <v>60</v>
      </c>
      <c r="B61" s="73">
        <v>6.93</v>
      </c>
      <c r="C61" s="73" t="s">
        <v>0</v>
      </c>
      <c r="D61" s="73">
        <v>13.61</v>
      </c>
      <c r="E61" s="74">
        <v>196.39</v>
      </c>
      <c r="F61" s="74"/>
    </row>
    <row r="62" spans="1:6" ht="12.75">
      <c r="A62" s="72" t="s">
        <v>61</v>
      </c>
      <c r="B62" s="73">
        <v>6603.25</v>
      </c>
      <c r="C62" s="73" t="s">
        <v>0</v>
      </c>
      <c r="D62" s="73">
        <v>5689.29</v>
      </c>
      <c r="E62" s="74">
        <v>86.16</v>
      </c>
      <c r="F62" s="74"/>
    </row>
    <row r="63" spans="1:6" ht="12.75">
      <c r="A63" s="72" t="s">
        <v>62</v>
      </c>
      <c r="B63" s="73">
        <v>85.76</v>
      </c>
      <c r="C63" s="73" t="s">
        <v>0</v>
      </c>
      <c r="D63" s="73">
        <v>0</v>
      </c>
      <c r="E63" s="74">
        <v>0</v>
      </c>
      <c r="F63" s="74"/>
    </row>
    <row r="64" spans="1:6" ht="12.75">
      <c r="A64" s="72" t="s">
        <v>63</v>
      </c>
      <c r="B64" s="73">
        <v>663868.75</v>
      </c>
      <c r="C64" s="73" t="s">
        <v>0</v>
      </c>
      <c r="D64" s="73">
        <v>735490.71</v>
      </c>
      <c r="E64" s="74">
        <v>110.79</v>
      </c>
      <c r="F64" s="74"/>
    </row>
    <row r="65" spans="1:6" s="29" customFormat="1" ht="12.75">
      <c r="A65" s="76" t="s">
        <v>64</v>
      </c>
      <c r="B65" s="77">
        <v>2167675.12</v>
      </c>
      <c r="C65" s="77"/>
      <c r="D65" s="77">
        <v>2976217.56</v>
      </c>
      <c r="E65" s="78">
        <v>137.3</v>
      </c>
      <c r="F65" s="78"/>
    </row>
    <row r="66" spans="1:6" ht="12.75">
      <c r="A66" s="72" t="s">
        <v>65</v>
      </c>
      <c r="B66" s="73">
        <v>1004249.98</v>
      </c>
      <c r="C66" s="73" t="s">
        <v>0</v>
      </c>
      <c r="D66" s="73">
        <v>1518954.09</v>
      </c>
      <c r="E66" s="74">
        <v>151.25</v>
      </c>
      <c r="F66" s="74"/>
    </row>
    <row r="67" spans="1:7" s="179" customFormat="1" ht="12.75">
      <c r="A67" s="191" t="s">
        <v>66</v>
      </c>
      <c r="B67" s="192">
        <v>1163425.14</v>
      </c>
      <c r="C67" s="192"/>
      <c r="D67" s="192">
        <v>1457263.47</v>
      </c>
      <c r="E67" s="193">
        <v>125.26</v>
      </c>
      <c r="F67" s="193"/>
      <c r="G67" s="194"/>
    </row>
    <row r="68" spans="1:6" ht="12.75">
      <c r="A68" s="69" t="s">
        <v>67</v>
      </c>
      <c r="B68" s="70">
        <v>47738.08</v>
      </c>
      <c r="C68" s="70">
        <v>309260</v>
      </c>
      <c r="D68" s="70">
        <v>88535.63</v>
      </c>
      <c r="E68" s="71">
        <v>185.46</v>
      </c>
      <c r="F68" s="71">
        <v>28.63</v>
      </c>
    </row>
    <row r="69" spans="1:6" s="29" customFormat="1" ht="12.75">
      <c r="A69" s="76" t="s">
        <v>68</v>
      </c>
      <c r="B69" s="77">
        <v>21573.81</v>
      </c>
      <c r="C69" s="77" t="s">
        <v>0</v>
      </c>
      <c r="D69" s="77">
        <v>56520.46</v>
      </c>
      <c r="E69" s="78">
        <v>261.99</v>
      </c>
      <c r="F69" s="78"/>
    </row>
    <row r="70" spans="1:6" ht="12.75">
      <c r="A70" s="72" t="s">
        <v>69</v>
      </c>
      <c r="B70" s="73">
        <v>21573.81</v>
      </c>
      <c r="C70" s="73" t="s">
        <v>0</v>
      </c>
      <c r="D70" s="73">
        <v>56520.46</v>
      </c>
      <c r="E70" s="74">
        <v>261.99</v>
      </c>
      <c r="F70" s="74"/>
    </row>
    <row r="71" spans="1:6" s="29" customFormat="1" ht="12.75">
      <c r="A71" s="76" t="s">
        <v>70</v>
      </c>
      <c r="B71" s="77">
        <v>26164.28</v>
      </c>
      <c r="C71" s="77" t="s">
        <v>0</v>
      </c>
      <c r="D71" s="77">
        <v>32015.17</v>
      </c>
      <c r="E71" s="78">
        <v>122.36</v>
      </c>
      <c r="F71" s="78"/>
    </row>
    <row r="72" spans="1:6" ht="12.75">
      <c r="A72" s="72" t="s">
        <v>71</v>
      </c>
      <c r="B72" s="73">
        <v>17502.2</v>
      </c>
      <c r="C72" s="73" t="s">
        <v>0</v>
      </c>
      <c r="D72" s="73">
        <v>32015.17</v>
      </c>
      <c r="E72" s="74">
        <v>182.92</v>
      </c>
      <c r="F72" s="74"/>
    </row>
    <row r="73" spans="1:6" ht="12.75">
      <c r="A73" s="72" t="s">
        <v>72</v>
      </c>
      <c r="B73" s="73">
        <v>8662.08</v>
      </c>
      <c r="C73" s="73" t="s">
        <v>0</v>
      </c>
      <c r="D73" s="73">
        <v>0</v>
      </c>
      <c r="E73" s="74">
        <v>0</v>
      </c>
      <c r="F73" s="74"/>
    </row>
    <row r="74" spans="1:6" ht="12.75">
      <c r="A74" s="69" t="s">
        <v>73</v>
      </c>
      <c r="B74" s="70">
        <v>96643.3</v>
      </c>
      <c r="C74" s="70">
        <v>157430</v>
      </c>
      <c r="D74" s="70">
        <v>97970.72</v>
      </c>
      <c r="E74" s="71">
        <v>101.37</v>
      </c>
      <c r="F74" s="71">
        <v>62.23</v>
      </c>
    </row>
    <row r="75" spans="1:6" s="29" customFormat="1" ht="12.75">
      <c r="A75" s="76" t="s">
        <v>74</v>
      </c>
      <c r="B75" s="77">
        <v>93284.04</v>
      </c>
      <c r="C75" s="77" t="s">
        <v>0</v>
      </c>
      <c r="D75" s="77">
        <v>97678.71</v>
      </c>
      <c r="E75" s="78">
        <v>104.71</v>
      </c>
      <c r="F75" s="78"/>
    </row>
    <row r="76" spans="1:6" ht="12.75">
      <c r="A76" s="72" t="s">
        <v>75</v>
      </c>
      <c r="B76" s="73">
        <v>93284.04</v>
      </c>
      <c r="C76" s="73" t="s">
        <v>0</v>
      </c>
      <c r="D76" s="73">
        <v>97678.71</v>
      </c>
      <c r="E76" s="74">
        <v>104.71</v>
      </c>
      <c r="F76" s="74"/>
    </row>
    <row r="77" spans="1:6" s="29" customFormat="1" ht="12.75">
      <c r="A77" s="76" t="s">
        <v>76</v>
      </c>
      <c r="B77" s="77">
        <v>3359.26</v>
      </c>
      <c r="C77" s="77" t="s">
        <v>0</v>
      </c>
      <c r="D77" s="77">
        <v>292.01</v>
      </c>
      <c r="E77" s="78">
        <v>8.69</v>
      </c>
      <c r="F77" s="78"/>
    </row>
    <row r="78" spans="1:6" ht="12.75">
      <c r="A78" s="72" t="s">
        <v>77</v>
      </c>
      <c r="B78" s="73">
        <v>3359.26</v>
      </c>
      <c r="C78" s="73" t="s">
        <v>0</v>
      </c>
      <c r="D78" s="73">
        <v>292.01</v>
      </c>
      <c r="E78" s="74">
        <v>8.69</v>
      </c>
      <c r="F78" s="74"/>
    </row>
    <row r="79" spans="1:6" ht="12.75">
      <c r="A79" s="66" t="s">
        <v>3</v>
      </c>
      <c r="B79" s="67">
        <v>4453520.77</v>
      </c>
      <c r="C79" s="67">
        <v>1917452</v>
      </c>
      <c r="D79" s="67">
        <v>120061.68</v>
      </c>
      <c r="E79" s="68">
        <v>2.7</v>
      </c>
      <c r="F79" s="68">
        <v>6.26</v>
      </c>
    </row>
    <row r="80" spans="1:6" ht="12.75">
      <c r="A80" s="69" t="s">
        <v>78</v>
      </c>
      <c r="B80" s="70">
        <v>4436752.57</v>
      </c>
      <c r="C80" s="70">
        <v>1838130</v>
      </c>
      <c r="D80" s="70">
        <v>110278.69</v>
      </c>
      <c r="E80" s="71">
        <v>2.49</v>
      </c>
      <c r="F80" s="71">
        <v>6</v>
      </c>
    </row>
    <row r="81" spans="1:6" s="29" customFormat="1" ht="12.75">
      <c r="A81" s="76" t="s">
        <v>79</v>
      </c>
      <c r="B81" s="77">
        <v>4436752.57</v>
      </c>
      <c r="C81" s="77" t="s">
        <v>0</v>
      </c>
      <c r="D81" s="77">
        <v>110278.69</v>
      </c>
      <c r="E81" s="78">
        <v>2.49</v>
      </c>
      <c r="F81" s="78"/>
    </row>
    <row r="82" spans="1:6" ht="12.75">
      <c r="A82" s="72" t="s">
        <v>80</v>
      </c>
      <c r="B82" s="73">
        <v>4436752.57</v>
      </c>
      <c r="C82" s="73" t="s">
        <v>0</v>
      </c>
      <c r="D82" s="73">
        <v>110278.69</v>
      </c>
      <c r="E82" s="74">
        <v>2.49</v>
      </c>
      <c r="F82" s="74"/>
    </row>
    <row r="83" spans="1:6" ht="12.75">
      <c r="A83" s="69" t="s">
        <v>81</v>
      </c>
      <c r="B83" s="70">
        <v>16768.2</v>
      </c>
      <c r="C83" s="70">
        <v>79322</v>
      </c>
      <c r="D83" s="70">
        <v>9782.99</v>
      </c>
      <c r="E83" s="71">
        <v>58.34</v>
      </c>
      <c r="F83" s="71">
        <v>12.33</v>
      </c>
    </row>
    <row r="84" spans="1:6" s="29" customFormat="1" ht="12.75">
      <c r="A84" s="76" t="s">
        <v>82</v>
      </c>
      <c r="B84" s="77">
        <v>15953.76</v>
      </c>
      <c r="C84" s="77" t="s">
        <v>0</v>
      </c>
      <c r="D84" s="77">
        <v>8555.54</v>
      </c>
      <c r="E84" s="78">
        <v>53.63</v>
      </c>
      <c r="F84" s="78"/>
    </row>
    <row r="85" spans="1:6" ht="12.75">
      <c r="A85" s="72" t="s">
        <v>83</v>
      </c>
      <c r="B85" s="73">
        <v>15953.76</v>
      </c>
      <c r="C85" s="73" t="s">
        <v>0</v>
      </c>
      <c r="D85" s="73">
        <v>8555.54</v>
      </c>
      <c r="E85" s="74">
        <v>53.63</v>
      </c>
      <c r="F85" s="74"/>
    </row>
    <row r="86" spans="1:6" s="29" customFormat="1" ht="12.75">
      <c r="A86" s="76" t="s">
        <v>84</v>
      </c>
      <c r="B86" s="77">
        <v>814.44</v>
      </c>
      <c r="C86" s="77" t="s">
        <v>0</v>
      </c>
      <c r="D86" s="77">
        <v>1227.45</v>
      </c>
      <c r="E86" s="78">
        <v>150.71</v>
      </c>
      <c r="F86" s="78"/>
    </row>
    <row r="87" spans="1:6" ht="12" customHeight="1">
      <c r="A87" s="72" t="s">
        <v>85</v>
      </c>
      <c r="B87" s="73">
        <v>814.44</v>
      </c>
      <c r="C87" s="73" t="s">
        <v>0</v>
      </c>
      <c r="D87" s="73">
        <v>1227.45</v>
      </c>
      <c r="E87" s="74">
        <v>150.71</v>
      </c>
      <c r="F87" s="74"/>
    </row>
    <row r="88" spans="1:6" ht="12" customHeight="1">
      <c r="A88" s="72"/>
      <c r="B88" s="73"/>
      <c r="C88" s="73"/>
      <c r="D88" s="73"/>
      <c r="E88" s="74"/>
      <c r="F88" s="74"/>
    </row>
    <row r="89" spans="1:6" ht="12.75">
      <c r="A89" s="169" t="s">
        <v>1110</v>
      </c>
      <c r="B89" s="170">
        <f>B90+B176</f>
        <v>11555560.62</v>
      </c>
      <c r="C89" s="170">
        <f>C90+C176</f>
        <v>46538870</v>
      </c>
      <c r="D89" s="170">
        <f>D90+D176</f>
        <v>14153067.600000001</v>
      </c>
      <c r="E89" s="171">
        <f>D89/B89*100</f>
        <v>122.4784159368635</v>
      </c>
      <c r="F89" s="171">
        <f>D89/C89*100</f>
        <v>30.41128329931518</v>
      </c>
    </row>
    <row r="90" spans="1:6" ht="12.75">
      <c r="A90" s="66" t="s">
        <v>4</v>
      </c>
      <c r="B90" s="67">
        <v>9963798.19</v>
      </c>
      <c r="C90" s="67">
        <v>29147659</v>
      </c>
      <c r="D90" s="67">
        <v>11834139.88</v>
      </c>
      <c r="E90" s="68">
        <v>118.77</v>
      </c>
      <c r="F90" s="68">
        <v>40.6</v>
      </c>
    </row>
    <row r="91" spans="1:6" ht="12.75">
      <c r="A91" s="69" t="s">
        <v>86</v>
      </c>
      <c r="B91" s="70">
        <v>4655555.5</v>
      </c>
      <c r="C91" s="70">
        <v>11604016</v>
      </c>
      <c r="D91" s="70">
        <v>5450544.66</v>
      </c>
      <c r="E91" s="71">
        <v>117.08</v>
      </c>
      <c r="F91" s="71">
        <v>46.97</v>
      </c>
    </row>
    <row r="92" spans="1:6" s="29" customFormat="1" ht="12.75">
      <c r="A92" s="76" t="s">
        <v>87</v>
      </c>
      <c r="B92" s="77">
        <v>3869283.07</v>
      </c>
      <c r="C92" s="77" t="s">
        <v>0</v>
      </c>
      <c r="D92" s="77">
        <v>4387918.88</v>
      </c>
      <c r="E92" s="78">
        <v>113.4</v>
      </c>
      <c r="F92" s="78"/>
    </row>
    <row r="93" spans="1:6" ht="12.75">
      <c r="A93" s="72" t="s">
        <v>88</v>
      </c>
      <c r="B93" s="73">
        <v>3815440.96</v>
      </c>
      <c r="C93" s="73" t="s">
        <v>0</v>
      </c>
      <c r="D93" s="73">
        <v>4323784.71</v>
      </c>
      <c r="E93" s="74">
        <v>113.32</v>
      </c>
      <c r="F93" s="74"/>
    </row>
    <row r="94" spans="1:6" ht="12.75">
      <c r="A94" s="72" t="s">
        <v>89</v>
      </c>
      <c r="B94" s="73">
        <v>51150.98</v>
      </c>
      <c r="C94" s="73" t="s">
        <v>0</v>
      </c>
      <c r="D94" s="73">
        <v>61835.29</v>
      </c>
      <c r="E94" s="74">
        <v>120.89</v>
      </c>
      <c r="F94" s="74"/>
    </row>
    <row r="95" spans="1:6" ht="12.75">
      <c r="A95" s="72" t="s">
        <v>90</v>
      </c>
      <c r="B95" s="73">
        <v>2691.13</v>
      </c>
      <c r="C95" s="73" t="s">
        <v>0</v>
      </c>
      <c r="D95" s="73">
        <v>2298.88</v>
      </c>
      <c r="E95" s="74">
        <v>85.42</v>
      </c>
      <c r="F95" s="74"/>
    </row>
    <row r="96" spans="1:6" s="29" customFormat="1" ht="12.75">
      <c r="A96" s="76" t="s">
        <v>91</v>
      </c>
      <c r="B96" s="77">
        <v>147684.7</v>
      </c>
      <c r="C96" s="77" t="s">
        <v>0</v>
      </c>
      <c r="D96" s="77">
        <v>329156.68</v>
      </c>
      <c r="E96" s="78">
        <v>222.88</v>
      </c>
      <c r="F96" s="78"/>
    </row>
    <row r="97" spans="1:6" ht="12.75">
      <c r="A97" s="72" t="s">
        <v>92</v>
      </c>
      <c r="B97" s="73">
        <v>147684.7</v>
      </c>
      <c r="C97" s="73" t="s">
        <v>0</v>
      </c>
      <c r="D97" s="73">
        <v>329156.68</v>
      </c>
      <c r="E97" s="74">
        <v>222.88</v>
      </c>
      <c r="F97" s="74"/>
    </row>
    <row r="98" spans="1:6" s="29" customFormat="1" ht="12.75">
      <c r="A98" s="76" t="s">
        <v>93</v>
      </c>
      <c r="B98" s="77">
        <v>638587.73</v>
      </c>
      <c r="C98" s="77" t="s">
        <v>0</v>
      </c>
      <c r="D98" s="77">
        <v>733469.1</v>
      </c>
      <c r="E98" s="78">
        <v>114.86</v>
      </c>
      <c r="F98" s="78"/>
    </row>
    <row r="99" spans="1:6" ht="12.75">
      <c r="A99" s="72" t="s">
        <v>94</v>
      </c>
      <c r="B99" s="73">
        <v>17994.35</v>
      </c>
      <c r="C99" s="73" t="s">
        <v>0</v>
      </c>
      <c r="D99" s="73">
        <v>21387.49</v>
      </c>
      <c r="E99" s="74">
        <v>118.86</v>
      </c>
      <c r="F99" s="74"/>
    </row>
    <row r="100" spans="1:6" ht="12.75">
      <c r="A100" s="72" t="s">
        <v>95</v>
      </c>
      <c r="B100" s="73">
        <v>620593.38</v>
      </c>
      <c r="C100" s="73" t="s">
        <v>0</v>
      </c>
      <c r="D100" s="73">
        <v>712081.61</v>
      </c>
      <c r="E100" s="74">
        <v>114.74</v>
      </c>
      <c r="F100" s="74"/>
    </row>
    <row r="101" spans="1:6" ht="12.75">
      <c r="A101" s="69" t="s">
        <v>96</v>
      </c>
      <c r="B101" s="70">
        <v>2849310.36</v>
      </c>
      <c r="C101" s="70">
        <v>11120653</v>
      </c>
      <c r="D101" s="70">
        <v>3646002.58</v>
      </c>
      <c r="E101" s="71">
        <v>127.96</v>
      </c>
      <c r="F101" s="71">
        <v>32.79</v>
      </c>
    </row>
    <row r="102" spans="1:6" s="29" customFormat="1" ht="12.75">
      <c r="A102" s="76" t="s">
        <v>97</v>
      </c>
      <c r="B102" s="77">
        <v>250304.86</v>
      </c>
      <c r="C102" s="77" t="s">
        <v>0</v>
      </c>
      <c r="D102" s="77">
        <v>319011.59</v>
      </c>
      <c r="E102" s="78">
        <v>127.45</v>
      </c>
      <c r="F102" s="78"/>
    </row>
    <row r="103" spans="1:6" ht="12.75">
      <c r="A103" s="72" t="s">
        <v>98</v>
      </c>
      <c r="B103" s="73">
        <v>26039.52</v>
      </c>
      <c r="C103" s="73" t="s">
        <v>0</v>
      </c>
      <c r="D103" s="73">
        <v>47487.89</v>
      </c>
      <c r="E103" s="74">
        <v>182.37</v>
      </c>
      <c r="F103" s="74"/>
    </row>
    <row r="104" spans="1:6" ht="12.75">
      <c r="A104" s="72" t="s">
        <v>99</v>
      </c>
      <c r="B104" s="73">
        <v>214748.64</v>
      </c>
      <c r="C104" s="73" t="s">
        <v>0</v>
      </c>
      <c r="D104" s="73">
        <v>257025.84</v>
      </c>
      <c r="E104" s="74">
        <v>119.69</v>
      </c>
      <c r="F104" s="74"/>
    </row>
    <row r="105" spans="1:6" ht="12.75">
      <c r="A105" s="72" t="s">
        <v>100</v>
      </c>
      <c r="B105" s="73">
        <v>8584.38</v>
      </c>
      <c r="C105" s="73" t="s">
        <v>0</v>
      </c>
      <c r="D105" s="73">
        <v>12694.09</v>
      </c>
      <c r="E105" s="74">
        <v>147.87</v>
      </c>
      <c r="F105" s="74"/>
    </row>
    <row r="106" spans="1:6" ht="12.75">
      <c r="A106" s="72" t="s">
        <v>101</v>
      </c>
      <c r="B106" s="73">
        <v>932.32</v>
      </c>
      <c r="C106" s="73" t="s">
        <v>0</v>
      </c>
      <c r="D106" s="73">
        <v>1803.77</v>
      </c>
      <c r="E106" s="74">
        <v>193.47</v>
      </c>
      <c r="F106" s="74"/>
    </row>
    <row r="107" spans="1:6" s="29" customFormat="1" ht="12.75">
      <c r="A107" s="76" t="s">
        <v>102</v>
      </c>
      <c r="B107" s="77">
        <v>779534.86</v>
      </c>
      <c r="C107" s="77" t="s">
        <v>0</v>
      </c>
      <c r="D107" s="77">
        <v>923599.64</v>
      </c>
      <c r="E107" s="78">
        <v>118.48</v>
      </c>
      <c r="F107" s="78"/>
    </row>
    <row r="108" spans="1:6" ht="12.75">
      <c r="A108" s="72" t="s">
        <v>103</v>
      </c>
      <c r="B108" s="73">
        <v>94163.09</v>
      </c>
      <c r="C108" s="73" t="s">
        <v>0</v>
      </c>
      <c r="D108" s="73">
        <v>87870.05</v>
      </c>
      <c r="E108" s="74">
        <v>93.32</v>
      </c>
      <c r="F108" s="74"/>
    </row>
    <row r="109" spans="1:6" ht="12.75">
      <c r="A109" s="72" t="s">
        <v>104</v>
      </c>
      <c r="B109" s="73">
        <v>227628.16</v>
      </c>
      <c r="C109" s="73" t="s">
        <v>0</v>
      </c>
      <c r="D109" s="73">
        <v>274199.06</v>
      </c>
      <c r="E109" s="74">
        <v>120.46</v>
      </c>
      <c r="F109" s="74"/>
    </row>
    <row r="110" spans="1:6" ht="12.75">
      <c r="A110" s="72" t="s">
        <v>105</v>
      </c>
      <c r="B110" s="73">
        <v>403520.06</v>
      </c>
      <c r="C110" s="73" t="s">
        <v>0</v>
      </c>
      <c r="D110" s="73">
        <v>512052.79</v>
      </c>
      <c r="E110" s="74">
        <v>126.9</v>
      </c>
      <c r="F110" s="74"/>
    </row>
    <row r="111" spans="1:6" ht="12.75">
      <c r="A111" s="72" t="s">
        <v>106</v>
      </c>
      <c r="B111" s="73">
        <v>21213.01</v>
      </c>
      <c r="C111" s="73" t="s">
        <v>0</v>
      </c>
      <c r="D111" s="73">
        <v>30495.65</v>
      </c>
      <c r="E111" s="74">
        <v>143.76</v>
      </c>
      <c r="F111" s="74"/>
    </row>
    <row r="112" spans="1:6" ht="12.75">
      <c r="A112" s="72" t="s">
        <v>107</v>
      </c>
      <c r="B112" s="73">
        <v>12907.5</v>
      </c>
      <c r="C112" s="73" t="s">
        <v>0</v>
      </c>
      <c r="D112" s="73">
        <v>10492.59</v>
      </c>
      <c r="E112" s="74">
        <v>81.29</v>
      </c>
      <c r="F112" s="74"/>
    </row>
    <row r="113" spans="1:6" ht="12.75">
      <c r="A113" s="72" t="s">
        <v>108</v>
      </c>
      <c r="B113" s="73">
        <v>20103.04</v>
      </c>
      <c r="C113" s="73" t="s">
        <v>0</v>
      </c>
      <c r="D113" s="73">
        <v>8489.5</v>
      </c>
      <c r="E113" s="74">
        <v>42.23</v>
      </c>
      <c r="F113" s="74"/>
    </row>
    <row r="114" spans="1:6" s="29" customFormat="1" ht="12.75">
      <c r="A114" s="76" t="s">
        <v>109</v>
      </c>
      <c r="B114" s="77">
        <v>1608802.19</v>
      </c>
      <c r="C114" s="77" t="s">
        <v>0</v>
      </c>
      <c r="D114" s="77">
        <v>2110503.6</v>
      </c>
      <c r="E114" s="78">
        <v>131.18</v>
      </c>
      <c r="F114" s="78"/>
    </row>
    <row r="115" spans="1:6" ht="12.75">
      <c r="A115" s="72" t="s">
        <v>110</v>
      </c>
      <c r="B115" s="73">
        <v>146517.21</v>
      </c>
      <c r="C115" s="73" t="s">
        <v>0</v>
      </c>
      <c r="D115" s="73">
        <v>199020.73</v>
      </c>
      <c r="E115" s="74">
        <v>135.83</v>
      </c>
      <c r="F115" s="74"/>
    </row>
    <row r="116" spans="1:6" ht="12.75">
      <c r="A116" s="72" t="s">
        <v>111</v>
      </c>
      <c r="B116" s="73">
        <v>308890.86</v>
      </c>
      <c r="C116" s="73" t="s">
        <v>0</v>
      </c>
      <c r="D116" s="73">
        <v>353210.29</v>
      </c>
      <c r="E116" s="74">
        <v>114.35</v>
      </c>
      <c r="F116" s="74"/>
    </row>
    <row r="117" spans="1:6" ht="12.75">
      <c r="A117" s="72" t="s">
        <v>112</v>
      </c>
      <c r="B117" s="73">
        <v>44413.09</v>
      </c>
      <c r="C117" s="73" t="s">
        <v>0</v>
      </c>
      <c r="D117" s="73">
        <v>24711.87</v>
      </c>
      <c r="E117" s="74">
        <v>55.64</v>
      </c>
      <c r="F117" s="74"/>
    </row>
    <row r="118" spans="1:6" ht="12.75">
      <c r="A118" s="72" t="s">
        <v>113</v>
      </c>
      <c r="B118" s="73">
        <v>604764.43</v>
      </c>
      <c r="C118" s="73" t="s">
        <v>0</v>
      </c>
      <c r="D118" s="73">
        <v>716841.77</v>
      </c>
      <c r="E118" s="74">
        <v>118.53</v>
      </c>
      <c r="F118" s="74"/>
    </row>
    <row r="119" spans="1:6" ht="12.75">
      <c r="A119" s="72" t="s">
        <v>114</v>
      </c>
      <c r="B119" s="73">
        <v>98408.27</v>
      </c>
      <c r="C119" s="73" t="s">
        <v>0</v>
      </c>
      <c r="D119" s="73">
        <v>150367.84</v>
      </c>
      <c r="E119" s="74">
        <v>152.8</v>
      </c>
      <c r="F119" s="74"/>
    </row>
    <row r="120" spans="1:6" ht="12.75">
      <c r="A120" s="72" t="s">
        <v>115</v>
      </c>
      <c r="B120" s="73">
        <v>47914.23</v>
      </c>
      <c r="C120" s="73" t="s">
        <v>0</v>
      </c>
      <c r="D120" s="73">
        <v>35878.52</v>
      </c>
      <c r="E120" s="74">
        <v>74.88</v>
      </c>
      <c r="F120" s="74"/>
    </row>
    <row r="121" spans="1:6" ht="12.75">
      <c r="A121" s="72" t="s">
        <v>116</v>
      </c>
      <c r="B121" s="73">
        <v>144503.24</v>
      </c>
      <c r="C121" s="73" t="s">
        <v>0</v>
      </c>
      <c r="D121" s="73">
        <v>320378.11</v>
      </c>
      <c r="E121" s="74">
        <v>221.71</v>
      </c>
      <c r="F121" s="74"/>
    </row>
    <row r="122" spans="1:6" ht="12.75">
      <c r="A122" s="72" t="s">
        <v>117</v>
      </c>
      <c r="B122" s="73">
        <v>89045.64</v>
      </c>
      <c r="C122" s="73" t="s">
        <v>0</v>
      </c>
      <c r="D122" s="73">
        <v>98755.52</v>
      </c>
      <c r="E122" s="74">
        <v>110.9</v>
      </c>
      <c r="F122" s="74"/>
    </row>
    <row r="123" spans="1:6" ht="12.75">
      <c r="A123" s="72" t="s">
        <v>118</v>
      </c>
      <c r="B123" s="73">
        <v>124345.22</v>
      </c>
      <c r="C123" s="73" t="s">
        <v>0</v>
      </c>
      <c r="D123" s="73">
        <v>211338.95</v>
      </c>
      <c r="E123" s="74">
        <v>169.96</v>
      </c>
      <c r="F123" s="74"/>
    </row>
    <row r="124" spans="1:6" s="29" customFormat="1" ht="12.75">
      <c r="A124" s="76" t="s">
        <v>119</v>
      </c>
      <c r="B124" s="77">
        <v>4293.78</v>
      </c>
      <c r="C124" s="77" t="s">
        <v>0</v>
      </c>
      <c r="D124" s="77">
        <v>14387.9</v>
      </c>
      <c r="E124" s="78">
        <v>335.09</v>
      </c>
      <c r="F124" s="78"/>
    </row>
    <row r="125" spans="1:6" ht="12.75">
      <c r="A125" s="72" t="s">
        <v>120</v>
      </c>
      <c r="B125" s="73">
        <v>4293.78</v>
      </c>
      <c r="C125" s="73" t="s">
        <v>0</v>
      </c>
      <c r="D125" s="73">
        <v>14387.9</v>
      </c>
      <c r="E125" s="74">
        <v>335.09</v>
      </c>
      <c r="F125" s="74"/>
    </row>
    <row r="126" spans="1:6" s="29" customFormat="1" ht="12.75">
      <c r="A126" s="76" t="s">
        <v>121</v>
      </c>
      <c r="B126" s="77">
        <v>206374.68</v>
      </c>
      <c r="C126" s="77" t="s">
        <v>0</v>
      </c>
      <c r="D126" s="77">
        <v>278499.85</v>
      </c>
      <c r="E126" s="78">
        <v>134.95</v>
      </c>
      <c r="F126" s="78"/>
    </row>
    <row r="127" spans="1:6" ht="12.75">
      <c r="A127" s="72" t="s">
        <v>122</v>
      </c>
      <c r="B127" s="73">
        <v>20078.61</v>
      </c>
      <c r="C127" s="73" t="s">
        <v>0</v>
      </c>
      <c r="D127" s="73">
        <v>35931.88</v>
      </c>
      <c r="E127" s="74">
        <v>178.96</v>
      </c>
      <c r="F127" s="74"/>
    </row>
    <row r="128" spans="1:6" ht="12.75">
      <c r="A128" s="72" t="s">
        <v>123</v>
      </c>
      <c r="B128" s="73">
        <v>44238.98</v>
      </c>
      <c r="C128" s="73" t="s">
        <v>0</v>
      </c>
      <c r="D128" s="73">
        <v>40032.37</v>
      </c>
      <c r="E128" s="74">
        <v>90.49</v>
      </c>
      <c r="F128" s="74"/>
    </row>
    <row r="129" spans="1:6" ht="12.75">
      <c r="A129" s="72" t="s">
        <v>124</v>
      </c>
      <c r="B129" s="73">
        <v>12457.52</v>
      </c>
      <c r="C129" s="73" t="s">
        <v>0</v>
      </c>
      <c r="D129" s="73">
        <v>27329.89</v>
      </c>
      <c r="E129" s="74">
        <v>219.38</v>
      </c>
      <c r="F129" s="74"/>
    </row>
    <row r="130" spans="1:6" ht="12.75">
      <c r="A130" s="72" t="s">
        <v>125</v>
      </c>
      <c r="B130" s="73">
        <v>19764.08</v>
      </c>
      <c r="C130" s="73" t="s">
        <v>0</v>
      </c>
      <c r="D130" s="73">
        <v>24049</v>
      </c>
      <c r="E130" s="74">
        <v>121.68</v>
      </c>
      <c r="F130" s="74"/>
    </row>
    <row r="131" spans="1:6" ht="12.75">
      <c r="A131" s="72" t="s">
        <v>126</v>
      </c>
      <c r="B131" s="73">
        <v>35784.22</v>
      </c>
      <c r="C131" s="73" t="s">
        <v>0</v>
      </c>
      <c r="D131" s="73">
        <v>69183.93</v>
      </c>
      <c r="E131" s="74">
        <v>193.34</v>
      </c>
      <c r="F131" s="74"/>
    </row>
    <row r="132" spans="1:6" ht="12.75">
      <c r="A132" s="72" t="s">
        <v>127</v>
      </c>
      <c r="B132" s="73">
        <v>18215.85</v>
      </c>
      <c r="C132" s="73" t="s">
        <v>0</v>
      </c>
      <c r="D132" s="73">
        <v>1093.54</v>
      </c>
      <c r="E132" s="74">
        <v>6</v>
      </c>
      <c r="F132" s="74"/>
    </row>
    <row r="133" spans="1:6" ht="12.75">
      <c r="A133" s="72" t="s">
        <v>128</v>
      </c>
      <c r="B133" s="73">
        <v>55835.42</v>
      </c>
      <c r="C133" s="73" t="s">
        <v>0</v>
      </c>
      <c r="D133" s="73">
        <v>80879.24</v>
      </c>
      <c r="E133" s="74">
        <v>144.85</v>
      </c>
      <c r="F133" s="74"/>
    </row>
    <row r="134" spans="1:6" ht="12.75">
      <c r="A134" s="69" t="s">
        <v>129</v>
      </c>
      <c r="B134" s="70">
        <v>79788.97</v>
      </c>
      <c r="C134" s="70">
        <v>181762</v>
      </c>
      <c r="D134" s="70">
        <v>73075.98</v>
      </c>
      <c r="E134" s="71">
        <v>91.59</v>
      </c>
      <c r="F134" s="71">
        <v>40.2</v>
      </c>
    </row>
    <row r="135" spans="1:6" s="29" customFormat="1" ht="12.75">
      <c r="A135" s="76" t="s">
        <v>130</v>
      </c>
      <c r="B135" s="77">
        <v>65238.51</v>
      </c>
      <c r="C135" s="77" t="s">
        <v>0</v>
      </c>
      <c r="D135" s="77">
        <v>60125.9</v>
      </c>
      <c r="E135" s="78">
        <v>92.16</v>
      </c>
      <c r="F135" s="78"/>
    </row>
    <row r="136" spans="1:6" ht="12.75">
      <c r="A136" s="72" t="s">
        <v>131</v>
      </c>
      <c r="B136" s="73">
        <v>44213.55</v>
      </c>
      <c r="C136" s="73" t="s">
        <v>0</v>
      </c>
      <c r="D136" s="73">
        <v>42153.54</v>
      </c>
      <c r="E136" s="74">
        <v>95.34</v>
      </c>
      <c r="F136" s="74"/>
    </row>
    <row r="137" spans="1:6" ht="12.75">
      <c r="A137" s="72" t="s">
        <v>132</v>
      </c>
      <c r="B137" s="73">
        <v>21024.95</v>
      </c>
      <c r="C137" s="73" t="s">
        <v>0</v>
      </c>
      <c r="D137" s="73">
        <v>17972.36</v>
      </c>
      <c r="E137" s="74">
        <v>85.48</v>
      </c>
      <c r="F137" s="74"/>
    </row>
    <row r="138" spans="1:6" s="29" customFormat="1" ht="12.75">
      <c r="A138" s="76" t="s">
        <v>133</v>
      </c>
      <c r="B138" s="77">
        <v>14550.46</v>
      </c>
      <c r="C138" s="77" t="s">
        <v>0</v>
      </c>
      <c r="D138" s="77">
        <v>12950.08</v>
      </c>
      <c r="E138" s="78">
        <v>89</v>
      </c>
      <c r="F138" s="78"/>
    </row>
    <row r="139" spans="1:6" ht="12.75">
      <c r="A139" s="72" t="s">
        <v>134</v>
      </c>
      <c r="B139" s="73">
        <v>8720.07</v>
      </c>
      <c r="C139" s="73" t="s">
        <v>0</v>
      </c>
      <c r="D139" s="73">
        <v>11182.54</v>
      </c>
      <c r="E139" s="74">
        <v>128.24</v>
      </c>
      <c r="F139" s="74"/>
    </row>
    <row r="140" spans="1:6" ht="12.75">
      <c r="A140" s="72" t="s">
        <v>135</v>
      </c>
      <c r="B140" s="73">
        <v>3610.19</v>
      </c>
      <c r="C140" s="73" t="s">
        <v>0</v>
      </c>
      <c r="D140" s="73">
        <v>0</v>
      </c>
      <c r="E140" s="74">
        <v>0</v>
      </c>
      <c r="F140" s="74"/>
    </row>
    <row r="141" spans="1:6" ht="12.75">
      <c r="A141" s="72" t="s">
        <v>136</v>
      </c>
      <c r="B141" s="73">
        <v>8.26</v>
      </c>
      <c r="C141" s="73" t="s">
        <v>0</v>
      </c>
      <c r="D141" s="73">
        <v>485.47</v>
      </c>
      <c r="E141" s="74">
        <v>5877.36</v>
      </c>
      <c r="F141" s="74"/>
    </row>
    <row r="142" spans="1:6" ht="12.75">
      <c r="A142" s="72" t="s">
        <v>137</v>
      </c>
      <c r="B142" s="73">
        <v>2211.95</v>
      </c>
      <c r="C142" s="73" t="s">
        <v>0</v>
      </c>
      <c r="D142" s="73">
        <v>1282.07</v>
      </c>
      <c r="E142" s="74">
        <v>57.96</v>
      </c>
      <c r="F142" s="74"/>
    </row>
    <row r="143" spans="1:6" ht="12.75">
      <c r="A143" s="69" t="s">
        <v>138</v>
      </c>
      <c r="B143" s="70">
        <v>315299.27</v>
      </c>
      <c r="C143" s="70">
        <v>991200</v>
      </c>
      <c r="D143" s="70">
        <v>490276.93</v>
      </c>
      <c r="E143" s="71">
        <v>155.5</v>
      </c>
      <c r="F143" s="71">
        <v>49.46</v>
      </c>
    </row>
    <row r="144" spans="1:6" s="29" customFormat="1" ht="12.75">
      <c r="A144" s="76" t="s">
        <v>139</v>
      </c>
      <c r="B144" s="77">
        <v>35835.16</v>
      </c>
      <c r="C144" s="77" t="s">
        <v>0</v>
      </c>
      <c r="D144" s="77">
        <v>17000</v>
      </c>
      <c r="E144" s="78">
        <v>47.44</v>
      </c>
      <c r="F144" s="78">
        <v>0</v>
      </c>
    </row>
    <row r="145" spans="1:6" ht="12.75">
      <c r="A145" s="72" t="s">
        <v>140</v>
      </c>
      <c r="B145" s="73">
        <v>35835.16</v>
      </c>
      <c r="C145" s="73" t="s">
        <v>0</v>
      </c>
      <c r="D145" s="73">
        <v>17000</v>
      </c>
      <c r="E145" s="74">
        <v>47.44</v>
      </c>
      <c r="F145" s="74">
        <v>0</v>
      </c>
    </row>
    <row r="146" spans="1:6" s="29" customFormat="1" ht="12.75">
      <c r="A146" s="76" t="s">
        <v>141</v>
      </c>
      <c r="B146" s="77">
        <v>279464.11</v>
      </c>
      <c r="C146" s="77" t="s">
        <v>0</v>
      </c>
      <c r="D146" s="77">
        <v>460824.72</v>
      </c>
      <c r="E146" s="78">
        <v>164.9</v>
      </c>
      <c r="F146" s="78">
        <v>0</v>
      </c>
    </row>
    <row r="147" spans="1:6" ht="12.75">
      <c r="A147" s="72" t="s">
        <v>142</v>
      </c>
      <c r="B147" s="73">
        <v>10219.96</v>
      </c>
      <c r="C147" s="73" t="s">
        <v>0</v>
      </c>
      <c r="D147" s="73">
        <v>1692.06</v>
      </c>
      <c r="E147" s="74">
        <v>16.56</v>
      </c>
      <c r="F147" s="74">
        <v>0</v>
      </c>
    </row>
    <row r="148" spans="1:6" ht="12.75">
      <c r="A148" s="72" t="s">
        <v>143</v>
      </c>
      <c r="B148" s="73">
        <v>269244.16</v>
      </c>
      <c r="C148" s="73" t="s">
        <v>0</v>
      </c>
      <c r="D148" s="73">
        <v>441443.43</v>
      </c>
      <c r="E148" s="74">
        <v>163.96</v>
      </c>
      <c r="F148" s="74">
        <v>0</v>
      </c>
    </row>
    <row r="149" spans="1:6" ht="12.75">
      <c r="A149" s="72" t="s">
        <v>144</v>
      </c>
      <c r="B149" s="73">
        <v>0</v>
      </c>
      <c r="C149" s="73" t="s">
        <v>0</v>
      </c>
      <c r="D149" s="73">
        <v>17689.23</v>
      </c>
      <c r="E149" s="74">
        <v>0</v>
      </c>
      <c r="F149" s="74">
        <v>0</v>
      </c>
    </row>
    <row r="150" spans="1:6" s="29" customFormat="1" ht="12.75">
      <c r="A150" s="76" t="s">
        <v>145</v>
      </c>
      <c r="B150" s="77">
        <v>0</v>
      </c>
      <c r="C150" s="77" t="s">
        <v>0</v>
      </c>
      <c r="D150" s="77">
        <v>12452.21</v>
      </c>
      <c r="E150" s="78">
        <v>0</v>
      </c>
      <c r="F150" s="78">
        <v>0</v>
      </c>
    </row>
    <row r="151" spans="1:6" ht="12.75">
      <c r="A151" s="72" t="s">
        <v>146</v>
      </c>
      <c r="B151" s="73">
        <v>0</v>
      </c>
      <c r="C151" s="73" t="s">
        <v>0</v>
      </c>
      <c r="D151" s="73">
        <v>12452.21</v>
      </c>
      <c r="E151" s="74">
        <v>0</v>
      </c>
      <c r="F151" s="74">
        <v>0</v>
      </c>
    </row>
    <row r="152" spans="1:6" ht="12.75">
      <c r="A152" s="69" t="s">
        <v>147</v>
      </c>
      <c r="B152" s="70">
        <v>216636.19</v>
      </c>
      <c r="C152" s="70">
        <v>746880</v>
      </c>
      <c r="D152" s="70">
        <v>348315.03</v>
      </c>
      <c r="E152" s="71">
        <v>160.78</v>
      </c>
      <c r="F152" s="71">
        <v>46.64</v>
      </c>
    </row>
    <row r="153" spans="1:6" s="29" customFormat="1" ht="12.75">
      <c r="A153" s="76" t="s">
        <v>148</v>
      </c>
      <c r="B153" s="77">
        <v>43623.16</v>
      </c>
      <c r="C153" s="77" t="s">
        <v>0</v>
      </c>
      <c r="D153" s="77">
        <v>29649.12</v>
      </c>
      <c r="E153" s="78">
        <v>67.97</v>
      </c>
      <c r="F153" s="78"/>
    </row>
    <row r="154" spans="1:6" ht="12.75">
      <c r="A154" s="72" t="s">
        <v>149</v>
      </c>
      <c r="B154" s="73">
        <v>14821.49</v>
      </c>
      <c r="C154" s="73" t="s">
        <v>0</v>
      </c>
      <c r="D154" s="73">
        <v>1327.23</v>
      </c>
      <c r="E154" s="74">
        <v>8.95</v>
      </c>
      <c r="F154" s="74"/>
    </row>
    <row r="155" spans="1:6" ht="12.75">
      <c r="A155" s="72" t="s">
        <v>150</v>
      </c>
      <c r="B155" s="73">
        <v>28801.67</v>
      </c>
      <c r="C155" s="73" t="s">
        <v>0</v>
      </c>
      <c r="D155" s="73">
        <v>28321.89</v>
      </c>
      <c r="E155" s="74">
        <v>98.33</v>
      </c>
      <c r="F155" s="74"/>
    </row>
    <row r="156" spans="1:6" s="29" customFormat="1" ht="12.75">
      <c r="A156" s="76" t="s">
        <v>151</v>
      </c>
      <c r="B156" s="77">
        <v>162874.98</v>
      </c>
      <c r="C156" s="77" t="s">
        <v>0</v>
      </c>
      <c r="D156" s="77">
        <v>222354.34</v>
      </c>
      <c r="E156" s="78">
        <v>136.52</v>
      </c>
      <c r="F156" s="78"/>
    </row>
    <row r="157" spans="1:6" ht="12.75">
      <c r="A157" s="72" t="s">
        <v>152</v>
      </c>
      <c r="B157" s="73">
        <v>136330.42</v>
      </c>
      <c r="C157" s="73" t="s">
        <v>0</v>
      </c>
      <c r="D157" s="73">
        <v>195809.78</v>
      </c>
      <c r="E157" s="74">
        <v>143.63</v>
      </c>
      <c r="F157" s="74"/>
    </row>
    <row r="158" spans="1:6" ht="12.75">
      <c r="A158" s="72" t="s">
        <v>153</v>
      </c>
      <c r="B158" s="73">
        <v>26544.56</v>
      </c>
      <c r="C158" s="73" t="s">
        <v>0</v>
      </c>
      <c r="D158" s="73">
        <v>26544.56</v>
      </c>
      <c r="E158" s="74">
        <v>100</v>
      </c>
      <c r="F158" s="74"/>
    </row>
    <row r="159" spans="1:6" s="29" customFormat="1" ht="12.75">
      <c r="A159" s="76" t="s">
        <v>154</v>
      </c>
      <c r="B159" s="77">
        <v>10138.04</v>
      </c>
      <c r="C159" s="77" t="s">
        <v>0</v>
      </c>
      <c r="D159" s="77">
        <v>96311.57</v>
      </c>
      <c r="E159" s="78">
        <v>950</v>
      </c>
      <c r="F159" s="78"/>
    </row>
    <row r="160" spans="1:6" ht="12.75">
      <c r="A160" s="72" t="s">
        <v>155</v>
      </c>
      <c r="B160" s="73">
        <v>10138.04</v>
      </c>
      <c r="C160" s="73" t="s">
        <v>0</v>
      </c>
      <c r="D160" s="73">
        <v>96311.57</v>
      </c>
      <c r="E160" s="74">
        <v>950</v>
      </c>
      <c r="F160" s="74"/>
    </row>
    <row r="161" spans="1:6" ht="12.75">
      <c r="A161" s="69" t="s">
        <v>156</v>
      </c>
      <c r="B161" s="70">
        <v>479144.37</v>
      </c>
      <c r="C161" s="70">
        <v>1408006</v>
      </c>
      <c r="D161" s="70">
        <v>512335.02</v>
      </c>
      <c r="E161" s="71">
        <v>106.93</v>
      </c>
      <c r="F161" s="71">
        <v>36.39</v>
      </c>
    </row>
    <row r="162" spans="1:6" s="29" customFormat="1" ht="12.75">
      <c r="A162" s="76" t="s">
        <v>157</v>
      </c>
      <c r="B162" s="77">
        <v>479144.37</v>
      </c>
      <c r="C162" s="77" t="s">
        <v>0</v>
      </c>
      <c r="D162" s="77">
        <v>512335.02</v>
      </c>
      <c r="E162" s="78">
        <v>106.93</v>
      </c>
      <c r="F162" s="78"/>
    </row>
    <row r="163" spans="1:6" ht="12.75">
      <c r="A163" s="72" t="s">
        <v>158</v>
      </c>
      <c r="B163" s="73">
        <v>194411.1</v>
      </c>
      <c r="C163" s="73" t="s">
        <v>0</v>
      </c>
      <c r="D163" s="73">
        <v>189432.67</v>
      </c>
      <c r="E163" s="74">
        <v>97.44</v>
      </c>
      <c r="F163" s="74"/>
    </row>
    <row r="164" spans="1:6" ht="12.75">
      <c r="A164" s="72" t="s">
        <v>159</v>
      </c>
      <c r="B164" s="73">
        <v>284733.27</v>
      </c>
      <c r="C164" s="73" t="s">
        <v>0</v>
      </c>
      <c r="D164" s="73">
        <v>322902.35</v>
      </c>
      <c r="E164" s="74">
        <v>113.41</v>
      </c>
      <c r="F164" s="74"/>
    </row>
    <row r="165" spans="1:6" ht="12.75">
      <c r="A165" s="69" t="s">
        <v>160</v>
      </c>
      <c r="B165" s="70">
        <v>1368063.53</v>
      </c>
      <c r="C165" s="70">
        <v>3095142</v>
      </c>
      <c r="D165" s="70">
        <v>1313589.68</v>
      </c>
      <c r="E165" s="71">
        <v>96.02</v>
      </c>
      <c r="F165" s="71">
        <v>42.44</v>
      </c>
    </row>
    <row r="166" spans="1:6" s="29" customFormat="1" ht="12.75">
      <c r="A166" s="76" t="s">
        <v>161</v>
      </c>
      <c r="B166" s="77">
        <v>650841.82</v>
      </c>
      <c r="C166" s="77" t="s">
        <v>0</v>
      </c>
      <c r="D166" s="77">
        <v>1005373.76</v>
      </c>
      <c r="E166" s="78">
        <v>154.47</v>
      </c>
      <c r="F166" s="78"/>
    </row>
    <row r="167" spans="1:6" ht="12.75">
      <c r="A167" s="72" t="s">
        <v>162</v>
      </c>
      <c r="B167" s="73">
        <v>647523.75</v>
      </c>
      <c r="C167" s="73" t="s">
        <v>0</v>
      </c>
      <c r="D167" s="73">
        <v>993775.29</v>
      </c>
      <c r="E167" s="74">
        <v>153.47</v>
      </c>
      <c r="F167" s="74"/>
    </row>
    <row r="168" spans="1:6" ht="12.75">
      <c r="A168" s="72" t="s">
        <v>163</v>
      </c>
      <c r="B168" s="73">
        <v>0</v>
      </c>
      <c r="C168" s="73" t="s">
        <v>0</v>
      </c>
      <c r="D168" s="73">
        <v>2739.26</v>
      </c>
      <c r="E168" s="74">
        <v>0</v>
      </c>
      <c r="F168" s="74"/>
    </row>
    <row r="169" spans="1:6" ht="12.75">
      <c r="A169" s="72" t="s">
        <v>164</v>
      </c>
      <c r="B169" s="73">
        <v>3318.07</v>
      </c>
      <c r="C169" s="73" t="s">
        <v>0</v>
      </c>
      <c r="D169" s="73">
        <v>8859.21</v>
      </c>
      <c r="E169" s="74">
        <v>267</v>
      </c>
      <c r="F169" s="74"/>
    </row>
    <row r="170" spans="1:6" s="29" customFormat="1" ht="12.75">
      <c r="A170" s="76" t="s">
        <v>165</v>
      </c>
      <c r="B170" s="77">
        <v>0</v>
      </c>
      <c r="C170" s="77" t="s">
        <v>0</v>
      </c>
      <c r="D170" s="77">
        <v>39687.16</v>
      </c>
      <c r="E170" s="78">
        <v>0</v>
      </c>
      <c r="F170" s="78"/>
    </row>
    <row r="171" spans="1:6" ht="12.75">
      <c r="A171" s="72" t="s">
        <v>166</v>
      </c>
      <c r="B171" s="73">
        <v>0</v>
      </c>
      <c r="C171" s="73" t="s">
        <v>0</v>
      </c>
      <c r="D171" s="73">
        <v>39687.16</v>
      </c>
      <c r="E171" s="74">
        <v>0</v>
      </c>
      <c r="F171" s="74"/>
    </row>
    <row r="172" spans="1:6" s="29" customFormat="1" ht="12.75">
      <c r="A172" s="76" t="s">
        <v>167</v>
      </c>
      <c r="B172" s="77">
        <v>0</v>
      </c>
      <c r="C172" s="77" t="s">
        <v>0</v>
      </c>
      <c r="D172" s="77">
        <v>12625</v>
      </c>
      <c r="E172" s="78">
        <v>0</v>
      </c>
      <c r="F172" s="78"/>
    </row>
    <row r="173" spans="1:6" ht="12.75">
      <c r="A173" s="72" t="s">
        <v>168</v>
      </c>
      <c r="B173" s="73">
        <v>0</v>
      </c>
      <c r="C173" s="73" t="s">
        <v>0</v>
      </c>
      <c r="D173" s="73">
        <v>12625</v>
      </c>
      <c r="E173" s="74">
        <v>0</v>
      </c>
      <c r="F173" s="74"/>
    </row>
    <row r="174" spans="1:6" s="29" customFormat="1" ht="12.75">
      <c r="A174" s="76" t="s">
        <v>169</v>
      </c>
      <c r="B174" s="77">
        <v>717221.71</v>
      </c>
      <c r="C174" s="77" t="s">
        <v>0</v>
      </c>
      <c r="D174" s="77">
        <v>255903.76</v>
      </c>
      <c r="E174" s="78">
        <v>35.68</v>
      </c>
      <c r="F174" s="78"/>
    </row>
    <row r="175" spans="1:6" ht="12.75">
      <c r="A175" s="72" t="s">
        <v>170</v>
      </c>
      <c r="B175" s="73">
        <v>717221.71</v>
      </c>
      <c r="C175" s="73" t="s">
        <v>0</v>
      </c>
      <c r="D175" s="73">
        <v>255903.76</v>
      </c>
      <c r="E175" s="74">
        <v>35.68</v>
      </c>
      <c r="F175" s="74"/>
    </row>
    <row r="176" spans="1:6" ht="12.75">
      <c r="A176" s="66" t="s">
        <v>5</v>
      </c>
      <c r="B176" s="67">
        <v>1591762.43</v>
      </c>
      <c r="C176" s="67">
        <v>17391211</v>
      </c>
      <c r="D176" s="67">
        <v>2318927.72</v>
      </c>
      <c r="E176" s="68">
        <v>145.68</v>
      </c>
      <c r="F176" s="68">
        <v>13.33</v>
      </c>
    </row>
    <row r="177" spans="1:6" ht="12.75">
      <c r="A177" s="69" t="s">
        <v>171</v>
      </c>
      <c r="B177" s="70">
        <v>227168.03</v>
      </c>
      <c r="C177" s="70">
        <v>2192260</v>
      </c>
      <c r="D177" s="70">
        <v>317946.61</v>
      </c>
      <c r="E177" s="71">
        <v>139.96</v>
      </c>
      <c r="F177" s="71">
        <v>14.5</v>
      </c>
    </row>
    <row r="178" spans="1:6" s="29" customFormat="1" ht="12.75">
      <c r="A178" s="76" t="s">
        <v>172</v>
      </c>
      <c r="B178" s="77">
        <v>224210.37</v>
      </c>
      <c r="C178" s="77" t="s">
        <v>0</v>
      </c>
      <c r="D178" s="77">
        <v>56129.67</v>
      </c>
      <c r="E178" s="78">
        <v>25.03</v>
      </c>
      <c r="F178" s="78"/>
    </row>
    <row r="179" spans="1:6" ht="12.75">
      <c r="A179" s="72" t="s">
        <v>173</v>
      </c>
      <c r="B179" s="73">
        <v>224210.37</v>
      </c>
      <c r="C179" s="73" t="s">
        <v>0</v>
      </c>
      <c r="D179" s="73">
        <v>56129.67</v>
      </c>
      <c r="E179" s="74">
        <v>25.03</v>
      </c>
      <c r="F179" s="74"/>
    </row>
    <row r="180" spans="1:6" s="29" customFormat="1" ht="12.75">
      <c r="A180" s="76" t="s">
        <v>174</v>
      </c>
      <c r="B180" s="77">
        <v>2957.66</v>
      </c>
      <c r="C180" s="77" t="s">
        <v>0</v>
      </c>
      <c r="D180" s="77">
        <v>261816.94</v>
      </c>
      <c r="E180" s="78">
        <v>8852.16</v>
      </c>
      <c r="F180" s="78"/>
    </row>
    <row r="181" spans="1:6" ht="12.75">
      <c r="A181" s="72" t="s">
        <v>175</v>
      </c>
      <c r="B181" s="73">
        <v>0</v>
      </c>
      <c r="C181" s="73" t="s">
        <v>0</v>
      </c>
      <c r="D181" s="73">
        <v>1045.19</v>
      </c>
      <c r="E181" s="74">
        <v>0</v>
      </c>
      <c r="F181" s="74"/>
    </row>
    <row r="182" spans="1:6" ht="12.75">
      <c r="A182" s="72" t="s">
        <v>176</v>
      </c>
      <c r="B182" s="73">
        <v>2957.66</v>
      </c>
      <c r="C182" s="73" t="s">
        <v>0</v>
      </c>
      <c r="D182" s="73">
        <v>260771.75</v>
      </c>
      <c r="E182" s="74">
        <v>8816.83</v>
      </c>
      <c r="F182" s="74"/>
    </row>
    <row r="183" spans="1:6" ht="12.75">
      <c r="A183" s="69" t="s">
        <v>177</v>
      </c>
      <c r="B183" s="70">
        <v>1178648.66</v>
      </c>
      <c r="C183" s="70">
        <v>13060072</v>
      </c>
      <c r="D183" s="70">
        <v>1383816.01</v>
      </c>
      <c r="E183" s="71">
        <v>117.41</v>
      </c>
      <c r="F183" s="71">
        <v>10.6</v>
      </c>
    </row>
    <row r="184" spans="1:6" s="29" customFormat="1" ht="12.75">
      <c r="A184" s="76" t="s">
        <v>178</v>
      </c>
      <c r="B184" s="77">
        <v>932141.74</v>
      </c>
      <c r="C184" s="77" t="s">
        <v>0</v>
      </c>
      <c r="D184" s="77">
        <v>1200106.89</v>
      </c>
      <c r="E184" s="78">
        <v>128.75</v>
      </c>
      <c r="F184" s="78"/>
    </row>
    <row r="185" spans="1:6" ht="12.75">
      <c r="A185" s="72" t="s">
        <v>179</v>
      </c>
      <c r="B185" s="73">
        <v>0</v>
      </c>
      <c r="C185" s="73" t="s">
        <v>0</v>
      </c>
      <c r="D185" s="73">
        <v>31240.38</v>
      </c>
      <c r="E185" s="74">
        <v>0</v>
      </c>
      <c r="F185" s="74"/>
    </row>
    <row r="186" spans="1:6" ht="12.75">
      <c r="A186" s="72" t="s">
        <v>180</v>
      </c>
      <c r="B186" s="73">
        <v>451790.62</v>
      </c>
      <c r="C186" s="73" t="s">
        <v>0</v>
      </c>
      <c r="D186" s="73">
        <v>793357.19</v>
      </c>
      <c r="E186" s="74">
        <v>175.6</v>
      </c>
      <c r="F186" s="74"/>
    </row>
    <row r="187" spans="1:6" ht="12.75">
      <c r="A187" s="72" t="s">
        <v>181</v>
      </c>
      <c r="B187" s="73">
        <v>480351.12</v>
      </c>
      <c r="C187" s="73" t="s">
        <v>0</v>
      </c>
      <c r="D187" s="73">
        <v>375509.32</v>
      </c>
      <c r="E187" s="74">
        <v>78.17</v>
      </c>
      <c r="F187" s="74"/>
    </row>
    <row r="188" spans="1:6" s="29" customFormat="1" ht="12.75">
      <c r="A188" s="76" t="s">
        <v>182</v>
      </c>
      <c r="B188" s="77">
        <v>198733.74</v>
      </c>
      <c r="C188" s="77" t="s">
        <v>0</v>
      </c>
      <c r="D188" s="77">
        <v>162875.86</v>
      </c>
      <c r="E188" s="78">
        <v>81.96</v>
      </c>
      <c r="F188" s="78"/>
    </row>
    <row r="189" spans="1:6" ht="12.75">
      <c r="A189" s="72" t="s">
        <v>183</v>
      </c>
      <c r="B189" s="73">
        <v>37758.15</v>
      </c>
      <c r="C189" s="73" t="s">
        <v>0</v>
      </c>
      <c r="D189" s="73">
        <v>68170.5</v>
      </c>
      <c r="E189" s="74">
        <v>180.55</v>
      </c>
      <c r="F189" s="74"/>
    </row>
    <row r="190" spans="1:6" ht="12.75">
      <c r="A190" s="72" t="s">
        <v>184</v>
      </c>
      <c r="B190" s="73">
        <v>254.09</v>
      </c>
      <c r="C190" s="73" t="s">
        <v>0</v>
      </c>
      <c r="D190" s="73">
        <v>4008.05</v>
      </c>
      <c r="E190" s="74">
        <v>1577.41</v>
      </c>
      <c r="F190" s="74"/>
    </row>
    <row r="191" spans="1:6" ht="12.75">
      <c r="A191" s="72" t="s">
        <v>185</v>
      </c>
      <c r="B191" s="73">
        <v>1560.18</v>
      </c>
      <c r="C191" s="73" t="s">
        <v>0</v>
      </c>
      <c r="D191" s="73">
        <v>5422.79</v>
      </c>
      <c r="E191" s="74">
        <v>347.57</v>
      </c>
      <c r="F191" s="74"/>
    </row>
    <row r="192" spans="1:6" ht="12.75">
      <c r="A192" s="72" t="s">
        <v>186</v>
      </c>
      <c r="B192" s="73">
        <v>0</v>
      </c>
      <c r="C192" s="73" t="s">
        <v>0</v>
      </c>
      <c r="D192" s="73">
        <v>300.94</v>
      </c>
      <c r="E192" s="74">
        <v>0</v>
      </c>
      <c r="F192" s="74"/>
    </row>
    <row r="193" spans="1:6" ht="12.75">
      <c r="A193" s="72" t="s">
        <v>187</v>
      </c>
      <c r="B193" s="73">
        <v>2554.91</v>
      </c>
      <c r="C193" s="73" t="s">
        <v>0</v>
      </c>
      <c r="D193" s="73">
        <v>20625.78</v>
      </c>
      <c r="E193" s="74">
        <v>807.3</v>
      </c>
      <c r="F193" s="74"/>
    </row>
    <row r="194" spans="1:6" ht="12.75">
      <c r="A194" s="72" t="s">
        <v>188</v>
      </c>
      <c r="B194" s="73">
        <v>156606.4</v>
      </c>
      <c r="C194" s="73" t="s">
        <v>0</v>
      </c>
      <c r="D194" s="73">
        <v>64347.8</v>
      </c>
      <c r="E194" s="74">
        <v>41.09</v>
      </c>
      <c r="F194" s="74"/>
    </row>
    <row r="195" spans="1:6" s="29" customFormat="1" ht="12.75">
      <c r="A195" s="76" t="s">
        <v>189</v>
      </c>
      <c r="B195" s="77">
        <v>14244.08</v>
      </c>
      <c r="C195" s="77" t="s">
        <v>0</v>
      </c>
      <c r="D195" s="77">
        <v>13849.26</v>
      </c>
      <c r="E195" s="78">
        <v>97.23</v>
      </c>
      <c r="F195" s="78"/>
    </row>
    <row r="196" spans="1:6" ht="12.75">
      <c r="A196" s="72" t="s">
        <v>190</v>
      </c>
      <c r="B196" s="73">
        <v>13498.09</v>
      </c>
      <c r="C196" s="73" t="s">
        <v>0</v>
      </c>
      <c r="D196" s="73">
        <v>12479.26</v>
      </c>
      <c r="E196" s="74">
        <v>92.45</v>
      </c>
      <c r="F196" s="74"/>
    </row>
    <row r="197" spans="1:6" ht="12.75">
      <c r="A197" s="72" t="s">
        <v>191</v>
      </c>
      <c r="B197" s="73">
        <v>745.99</v>
      </c>
      <c r="C197" s="73" t="s">
        <v>0</v>
      </c>
      <c r="D197" s="73">
        <v>1370</v>
      </c>
      <c r="E197" s="74">
        <v>183.65</v>
      </c>
      <c r="F197" s="74"/>
    </row>
    <row r="198" spans="1:6" s="29" customFormat="1" ht="12.75">
      <c r="A198" s="76" t="s">
        <v>192</v>
      </c>
      <c r="B198" s="77">
        <v>33529.1</v>
      </c>
      <c r="C198" s="77" t="s">
        <v>0</v>
      </c>
      <c r="D198" s="77">
        <v>6984</v>
      </c>
      <c r="E198" s="78">
        <v>20.83</v>
      </c>
      <c r="F198" s="78"/>
    </row>
    <row r="199" spans="1:6" ht="12.75">
      <c r="A199" s="72" t="s">
        <v>193</v>
      </c>
      <c r="B199" s="73">
        <v>25731.63</v>
      </c>
      <c r="C199" s="73" t="s">
        <v>0</v>
      </c>
      <c r="D199" s="73">
        <v>0</v>
      </c>
      <c r="E199" s="74">
        <v>0</v>
      </c>
      <c r="F199" s="74"/>
    </row>
    <row r="200" spans="1:6" ht="12.75">
      <c r="A200" s="72" t="s">
        <v>194</v>
      </c>
      <c r="B200" s="73">
        <v>7797.46</v>
      </c>
      <c r="C200" s="73" t="s">
        <v>0</v>
      </c>
      <c r="D200" s="73">
        <v>6984</v>
      </c>
      <c r="E200" s="74">
        <v>89.57</v>
      </c>
      <c r="F200" s="74"/>
    </row>
    <row r="201" spans="1:6" ht="12.75">
      <c r="A201" s="69" t="s">
        <v>195</v>
      </c>
      <c r="B201" s="70">
        <v>185945.74</v>
      </c>
      <c r="C201" s="70">
        <v>2138879</v>
      </c>
      <c r="D201" s="70">
        <v>617165.1</v>
      </c>
      <c r="E201" s="71">
        <v>331.91</v>
      </c>
      <c r="F201" s="71">
        <v>28.85</v>
      </c>
    </row>
    <row r="202" spans="1:6" s="29" customFormat="1" ht="12.75">
      <c r="A202" s="76" t="s">
        <v>196</v>
      </c>
      <c r="B202" s="77">
        <v>185945.74</v>
      </c>
      <c r="C202" s="77" t="s">
        <v>0</v>
      </c>
      <c r="D202" s="77">
        <v>617165.1</v>
      </c>
      <c r="E202" s="78">
        <v>331.91</v>
      </c>
      <c r="F202" s="78"/>
    </row>
    <row r="203" spans="1:6" ht="12.75">
      <c r="A203" s="72" t="s">
        <v>197</v>
      </c>
      <c r="B203" s="73">
        <v>185945.74</v>
      </c>
      <c r="C203" s="73" t="s">
        <v>0</v>
      </c>
      <c r="D203" s="73">
        <v>617165.1</v>
      </c>
      <c r="E203" s="74">
        <v>331.91</v>
      </c>
      <c r="F203" s="74"/>
    </row>
  </sheetData>
  <sheetProtection/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87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5.421875" style="0" bestFit="1" customWidth="1"/>
    <col min="3" max="5" width="15.7109375" style="0" customWidth="1"/>
    <col min="6" max="7" width="7.28125" style="46" customWidth="1"/>
  </cols>
  <sheetData>
    <row r="1" spans="1:7" ht="12.75" customHeight="1">
      <c r="A1" s="180" t="s">
        <v>1327</v>
      </c>
      <c r="B1" s="195"/>
      <c r="C1" s="36"/>
      <c r="D1" s="36"/>
      <c r="E1" s="36"/>
      <c r="G1"/>
    </row>
    <row r="2" ht="12.75" customHeight="1" thickBot="1">
      <c r="A2" s="38"/>
    </row>
    <row r="3" spans="1:7" ht="26.25" thickBot="1">
      <c r="A3" s="282" t="s">
        <v>1278</v>
      </c>
      <c r="B3" s="283"/>
      <c r="C3" s="58" t="s">
        <v>1109</v>
      </c>
      <c r="D3" s="58" t="s">
        <v>1105</v>
      </c>
      <c r="E3" s="58" t="s">
        <v>1100</v>
      </c>
      <c r="F3" s="58" t="s">
        <v>1107</v>
      </c>
      <c r="G3" s="59" t="s">
        <v>1108</v>
      </c>
    </row>
    <row r="4" spans="1:7" s="99" customFormat="1" ht="12.75">
      <c r="A4" s="284">
        <v>1</v>
      </c>
      <c r="B4" s="285"/>
      <c r="C4" s="96">
        <v>2</v>
      </c>
      <c r="D4" s="96">
        <v>3</v>
      </c>
      <c r="E4" s="96">
        <v>4</v>
      </c>
      <c r="F4" s="97">
        <v>5</v>
      </c>
      <c r="G4" s="63">
        <v>6</v>
      </c>
    </row>
    <row r="5" spans="1:7" ht="12.75" customHeight="1">
      <c r="A5" s="100" t="s">
        <v>1277</v>
      </c>
      <c r="B5" s="100"/>
      <c r="C5" s="101">
        <f>C6+C9+C11+C26+C41+C44</f>
        <v>18100293.029999997</v>
      </c>
      <c r="D5" s="101">
        <f>D6+D9+D11+D26+D41+D44</f>
        <v>32777264</v>
      </c>
      <c r="E5" s="101">
        <f>E6+E9+E11+E26+E41+E44</f>
        <v>15608075.889999999</v>
      </c>
      <c r="F5" s="102">
        <f>E5/C5*100</f>
        <v>86.23106744255841</v>
      </c>
      <c r="G5" s="102">
        <f>E5/D5*100</f>
        <v>47.61860504891439</v>
      </c>
    </row>
    <row r="6" spans="1:7" ht="12.75">
      <c r="A6" s="93">
        <v>1</v>
      </c>
      <c r="B6" s="94" t="s">
        <v>1206</v>
      </c>
      <c r="C6" s="105">
        <v>6706108.27</v>
      </c>
      <c r="D6" s="105">
        <v>11539872</v>
      </c>
      <c r="E6" s="105">
        <v>7524009.15</v>
      </c>
      <c r="F6" s="106">
        <v>112.2</v>
      </c>
      <c r="G6" s="106">
        <v>65.2</v>
      </c>
    </row>
    <row r="7" spans="1:7" s="34" customFormat="1" ht="12.75">
      <c r="A7" s="103" t="s">
        <v>1207</v>
      </c>
      <c r="B7" s="104" t="s">
        <v>1208</v>
      </c>
      <c r="C7" s="51">
        <v>6693222.09</v>
      </c>
      <c r="D7" s="51">
        <v>11513702</v>
      </c>
      <c r="E7" s="51">
        <v>7511987.85</v>
      </c>
      <c r="F7" s="52">
        <v>112.23</v>
      </c>
      <c r="G7" s="52">
        <v>65.24</v>
      </c>
    </row>
    <row r="8" spans="1:7" s="34" customFormat="1" ht="12.75">
      <c r="A8" s="103" t="s">
        <v>1209</v>
      </c>
      <c r="B8" s="104" t="s">
        <v>1210</v>
      </c>
      <c r="C8" s="51">
        <v>12886.18</v>
      </c>
      <c r="D8" s="51">
        <v>26170</v>
      </c>
      <c r="E8" s="51">
        <v>12021.3</v>
      </c>
      <c r="F8" s="52">
        <v>93.29</v>
      </c>
      <c r="G8" s="52">
        <v>45.94</v>
      </c>
    </row>
    <row r="9" spans="1:7" ht="12.75">
      <c r="A9" s="93">
        <v>3</v>
      </c>
      <c r="B9" s="94" t="s">
        <v>1211</v>
      </c>
      <c r="C9" s="105">
        <v>21573.81</v>
      </c>
      <c r="D9" s="105">
        <v>160859</v>
      </c>
      <c r="E9" s="105">
        <v>56520.46</v>
      </c>
      <c r="F9" s="106">
        <v>261.99</v>
      </c>
      <c r="G9" s="106">
        <v>35.14</v>
      </c>
    </row>
    <row r="10" spans="1:7" s="34" customFormat="1" ht="12.75">
      <c r="A10" s="103" t="s">
        <v>1212</v>
      </c>
      <c r="B10" s="104" t="s">
        <v>1213</v>
      </c>
      <c r="C10" s="51">
        <v>21573.81</v>
      </c>
      <c r="D10" s="51">
        <v>160859</v>
      </c>
      <c r="E10" s="51">
        <v>56520.46</v>
      </c>
      <c r="F10" s="52">
        <v>261.99</v>
      </c>
      <c r="G10" s="52">
        <v>35.14</v>
      </c>
    </row>
    <row r="11" spans="1:7" ht="12.75">
      <c r="A11" s="93">
        <v>4</v>
      </c>
      <c r="B11" s="94" t="s">
        <v>1214</v>
      </c>
      <c r="C11" s="105">
        <v>3312533.59</v>
      </c>
      <c r="D11" s="105">
        <v>8716774</v>
      </c>
      <c r="E11" s="105">
        <v>4124208.59</v>
      </c>
      <c r="F11" s="106">
        <v>124.51</v>
      </c>
      <c r="G11" s="106">
        <v>47.31</v>
      </c>
    </row>
    <row r="12" spans="1:7" s="34" customFormat="1" ht="12.75">
      <c r="A12" s="103" t="s">
        <v>1215</v>
      </c>
      <c r="B12" s="104" t="s">
        <v>1216</v>
      </c>
      <c r="C12" s="51">
        <v>59385.27</v>
      </c>
      <c r="D12" s="51">
        <v>118923</v>
      </c>
      <c r="E12" s="51">
        <v>54277.74</v>
      </c>
      <c r="F12" s="52">
        <v>91.4</v>
      </c>
      <c r="G12" s="52">
        <v>45.64</v>
      </c>
    </row>
    <row r="13" spans="1:7" s="34" customFormat="1" ht="12.75">
      <c r="A13" s="103" t="s">
        <v>1217</v>
      </c>
      <c r="B13" s="104" t="s">
        <v>1218</v>
      </c>
      <c r="C13" s="51">
        <v>124400.87</v>
      </c>
      <c r="D13" s="51">
        <v>504573</v>
      </c>
      <c r="E13" s="51">
        <v>145704.88</v>
      </c>
      <c r="F13" s="52">
        <v>117.13</v>
      </c>
      <c r="G13" s="52">
        <v>28.88</v>
      </c>
    </row>
    <row r="14" spans="1:7" s="34" customFormat="1" ht="12.75">
      <c r="A14" s="103" t="s">
        <v>1219</v>
      </c>
      <c r="B14" s="104" t="s">
        <v>1220</v>
      </c>
      <c r="C14" s="51">
        <v>1004249.98</v>
      </c>
      <c r="D14" s="51">
        <v>3054372</v>
      </c>
      <c r="E14" s="51">
        <v>1518954.09</v>
      </c>
      <c r="F14" s="52">
        <v>151.25</v>
      </c>
      <c r="G14" s="52">
        <v>49.73</v>
      </c>
    </row>
    <row r="15" spans="1:7" s="34" customFormat="1" ht="12.75">
      <c r="A15" s="103" t="s">
        <v>1221</v>
      </c>
      <c r="B15" s="104" t="s">
        <v>1222</v>
      </c>
      <c r="C15" s="51">
        <v>1163425.14</v>
      </c>
      <c r="D15" s="51">
        <v>2300085</v>
      </c>
      <c r="E15" s="51">
        <v>1457263.47</v>
      </c>
      <c r="F15" s="52">
        <v>125.26</v>
      </c>
      <c r="G15" s="52">
        <v>63.36</v>
      </c>
    </row>
    <row r="16" spans="1:7" s="34" customFormat="1" ht="12.75">
      <c r="A16" s="103" t="s">
        <v>1223</v>
      </c>
      <c r="B16" s="104" t="s">
        <v>1271</v>
      </c>
      <c r="C16" s="51">
        <v>351818.25</v>
      </c>
      <c r="D16" s="51">
        <v>842616</v>
      </c>
      <c r="E16" s="51">
        <v>207352.68</v>
      </c>
      <c r="F16" s="52">
        <v>58.94</v>
      </c>
      <c r="G16" s="52">
        <v>24.61</v>
      </c>
    </row>
    <row r="17" spans="1:7" s="34" customFormat="1" ht="12.75">
      <c r="A17" s="103" t="s">
        <v>1223</v>
      </c>
      <c r="B17" s="104" t="s">
        <v>1272</v>
      </c>
      <c r="C17" s="51">
        <v>7150.18</v>
      </c>
      <c r="D17" s="51">
        <v>7230</v>
      </c>
      <c r="E17" s="51">
        <v>6858.79</v>
      </c>
      <c r="F17" s="52">
        <v>95.92</v>
      </c>
      <c r="G17" s="52">
        <v>94.87</v>
      </c>
    </row>
    <row r="18" spans="1:7" s="34" customFormat="1" ht="12.75">
      <c r="A18" s="103" t="s">
        <v>1223</v>
      </c>
      <c r="B18" s="104" t="s">
        <v>1226</v>
      </c>
      <c r="C18" s="51">
        <v>6603.25</v>
      </c>
      <c r="D18" s="51">
        <v>17192</v>
      </c>
      <c r="E18" s="51">
        <v>5689.29</v>
      </c>
      <c r="F18" s="52">
        <v>86.16</v>
      </c>
      <c r="G18" s="52">
        <v>33.09</v>
      </c>
    </row>
    <row r="19" spans="1:7" s="34" customFormat="1" ht="12.75">
      <c r="A19" s="103" t="s">
        <v>1223</v>
      </c>
      <c r="B19" s="104" t="s">
        <v>1273</v>
      </c>
      <c r="C19" s="51">
        <v>0</v>
      </c>
      <c r="D19" s="51">
        <v>59306</v>
      </c>
      <c r="E19" s="51">
        <v>18927.03</v>
      </c>
      <c r="F19" s="52">
        <v>0</v>
      </c>
      <c r="G19" s="52">
        <v>31.91</v>
      </c>
    </row>
    <row r="20" spans="1:7" s="34" customFormat="1" ht="12.75">
      <c r="A20" s="103" t="s">
        <v>1223</v>
      </c>
      <c r="B20" s="104" t="s">
        <v>1274</v>
      </c>
      <c r="C20" s="51">
        <v>0</v>
      </c>
      <c r="D20" s="51">
        <v>146000</v>
      </c>
      <c r="E20" s="51">
        <v>92555.99</v>
      </c>
      <c r="F20" s="52">
        <v>0</v>
      </c>
      <c r="G20" s="52">
        <v>63.39</v>
      </c>
    </row>
    <row r="21" spans="1:7" s="34" customFormat="1" ht="12.75">
      <c r="A21" s="103" t="s">
        <v>1223</v>
      </c>
      <c r="B21" s="104" t="s">
        <v>1275</v>
      </c>
      <c r="C21" s="51">
        <v>0</v>
      </c>
      <c r="D21" s="51">
        <v>88970</v>
      </c>
      <c r="E21" s="51">
        <v>8072.06</v>
      </c>
      <c r="F21" s="52">
        <v>0</v>
      </c>
      <c r="G21" s="52">
        <v>9.07</v>
      </c>
    </row>
    <row r="22" spans="1:7" s="34" customFormat="1" ht="12.75">
      <c r="A22" s="103" t="s">
        <v>1223</v>
      </c>
      <c r="B22" s="104" t="s">
        <v>1276</v>
      </c>
      <c r="C22" s="51">
        <v>0</v>
      </c>
      <c r="D22" s="51">
        <v>30</v>
      </c>
      <c r="E22" s="51">
        <v>13.61</v>
      </c>
      <c r="F22" s="52">
        <v>0</v>
      </c>
      <c r="G22" s="52">
        <v>45.37</v>
      </c>
    </row>
    <row r="23" spans="1:7" s="34" customFormat="1" ht="12.75">
      <c r="A23" s="103" t="s">
        <v>1227</v>
      </c>
      <c r="B23" s="104" t="s">
        <v>1228</v>
      </c>
      <c r="C23" s="51">
        <v>374.94</v>
      </c>
      <c r="D23" s="51">
        <v>34670</v>
      </c>
      <c r="E23" s="51">
        <v>375.28</v>
      </c>
      <c r="F23" s="52">
        <v>100.09</v>
      </c>
      <c r="G23" s="52">
        <v>1.08</v>
      </c>
    </row>
    <row r="24" spans="1:7" s="34" customFormat="1" ht="12.75">
      <c r="A24" s="103" t="s">
        <v>1229</v>
      </c>
      <c r="B24" s="104" t="s">
        <v>1230</v>
      </c>
      <c r="C24" s="51">
        <v>588738.48</v>
      </c>
      <c r="D24" s="51">
        <v>1499943</v>
      </c>
      <c r="E24" s="51">
        <v>597451.76</v>
      </c>
      <c r="F24" s="52">
        <v>101.48</v>
      </c>
      <c r="G24" s="52">
        <v>39.83</v>
      </c>
    </row>
    <row r="25" spans="1:7" s="34" customFormat="1" ht="12.75">
      <c r="A25" s="103" t="s">
        <v>1231</v>
      </c>
      <c r="B25" s="104" t="s">
        <v>1232</v>
      </c>
      <c r="C25" s="51">
        <v>6387.23</v>
      </c>
      <c r="D25" s="51">
        <v>42864</v>
      </c>
      <c r="E25" s="51">
        <v>10711.92</v>
      </c>
      <c r="F25" s="52">
        <v>167.71</v>
      </c>
      <c r="G25" s="52">
        <v>24.99</v>
      </c>
    </row>
    <row r="26" spans="1:7" ht="12.75">
      <c r="A26" s="93">
        <v>5</v>
      </c>
      <c r="B26" s="94" t="s">
        <v>1233</v>
      </c>
      <c r="C26" s="105">
        <v>3577767.5</v>
      </c>
      <c r="D26" s="105">
        <v>10248333</v>
      </c>
      <c r="E26" s="105">
        <v>3737465.13</v>
      </c>
      <c r="F26" s="106">
        <v>104.46</v>
      </c>
      <c r="G26" s="106">
        <v>36.47</v>
      </c>
    </row>
    <row r="27" spans="1:7" s="34" customFormat="1" ht="12.75">
      <c r="A27" s="103" t="s">
        <v>1234</v>
      </c>
      <c r="B27" s="104" t="s">
        <v>1235</v>
      </c>
      <c r="C27" s="51">
        <v>490766.91</v>
      </c>
      <c r="D27" s="51">
        <v>1022298</v>
      </c>
      <c r="E27" s="51">
        <v>490525.1</v>
      </c>
      <c r="F27" s="52">
        <v>99.95</v>
      </c>
      <c r="G27" s="52">
        <v>47.98</v>
      </c>
    </row>
    <row r="28" spans="1:7" s="34" customFormat="1" ht="12.75">
      <c r="A28" s="103" t="s">
        <v>1236</v>
      </c>
      <c r="B28" s="104" t="s">
        <v>1237</v>
      </c>
      <c r="C28" s="51">
        <v>487862.5</v>
      </c>
      <c r="D28" s="51">
        <v>378632</v>
      </c>
      <c r="E28" s="51">
        <v>66361.4</v>
      </c>
      <c r="F28" s="52">
        <v>13.6</v>
      </c>
      <c r="G28" s="52">
        <v>17.53</v>
      </c>
    </row>
    <row r="29" spans="1:7" s="34" customFormat="1" ht="12.75">
      <c r="A29" s="103" t="s">
        <v>1236</v>
      </c>
      <c r="B29" s="104" t="s">
        <v>1238</v>
      </c>
      <c r="C29" s="51">
        <v>2030356.84</v>
      </c>
      <c r="D29" s="51">
        <v>4653871</v>
      </c>
      <c r="E29" s="51">
        <v>2419382.76</v>
      </c>
      <c r="F29" s="52">
        <v>119.16</v>
      </c>
      <c r="G29" s="52">
        <v>51.99</v>
      </c>
    </row>
    <row r="30" spans="1:7" s="34" customFormat="1" ht="12.75">
      <c r="A30" s="103" t="s">
        <v>1236</v>
      </c>
      <c r="B30" s="104" t="s">
        <v>1239</v>
      </c>
      <c r="C30" s="51">
        <v>66238.75</v>
      </c>
      <c r="D30" s="51">
        <v>1934025</v>
      </c>
      <c r="E30" s="51">
        <v>10196.4</v>
      </c>
      <c r="F30" s="52">
        <v>15.39</v>
      </c>
      <c r="G30" s="52">
        <v>0.53</v>
      </c>
    </row>
    <row r="31" spans="1:7" s="34" customFormat="1" ht="12.75">
      <c r="A31" s="103" t="s">
        <v>1240</v>
      </c>
      <c r="B31" s="104" t="s">
        <v>1241</v>
      </c>
      <c r="C31" s="51">
        <v>0</v>
      </c>
      <c r="D31" s="51">
        <v>27439</v>
      </c>
      <c r="E31" s="51">
        <v>14499.28</v>
      </c>
      <c r="F31" s="52">
        <v>0</v>
      </c>
      <c r="G31" s="52">
        <v>52.84</v>
      </c>
    </row>
    <row r="32" spans="1:7" s="34" customFormat="1" ht="12.75">
      <c r="A32" s="103" t="s">
        <v>1240</v>
      </c>
      <c r="B32" s="104" t="s">
        <v>1242</v>
      </c>
      <c r="C32" s="51">
        <v>41254.89</v>
      </c>
      <c r="D32" s="51">
        <v>53590</v>
      </c>
      <c r="E32" s="51">
        <v>28247.8</v>
      </c>
      <c r="F32" s="52">
        <v>68.47</v>
      </c>
      <c r="G32" s="52">
        <v>52.71</v>
      </c>
    </row>
    <row r="33" spans="1:7" s="34" customFormat="1" ht="12.75">
      <c r="A33" s="103" t="s">
        <v>1243</v>
      </c>
      <c r="B33" s="104" t="s">
        <v>1244</v>
      </c>
      <c r="C33" s="51">
        <v>696.68</v>
      </c>
      <c r="D33" s="51">
        <v>45369</v>
      </c>
      <c r="E33" s="51">
        <v>8747.81</v>
      </c>
      <c r="F33" s="52">
        <v>1255.64</v>
      </c>
      <c r="G33" s="52">
        <v>19.28</v>
      </c>
    </row>
    <row r="34" spans="1:7" s="34" customFormat="1" ht="12.75">
      <c r="A34" s="103" t="s">
        <v>1243</v>
      </c>
      <c r="B34" s="104" t="s">
        <v>1245</v>
      </c>
      <c r="C34" s="51">
        <v>308797.54</v>
      </c>
      <c r="D34" s="51">
        <v>904086</v>
      </c>
      <c r="E34" s="51">
        <v>321914.75</v>
      </c>
      <c r="F34" s="52">
        <v>104.25</v>
      </c>
      <c r="G34" s="52">
        <v>35.61</v>
      </c>
    </row>
    <row r="35" spans="1:7" s="34" customFormat="1" ht="12.75">
      <c r="A35" s="103" t="s">
        <v>1246</v>
      </c>
      <c r="B35" s="104" t="s">
        <v>1247</v>
      </c>
      <c r="C35" s="51">
        <v>50810.7</v>
      </c>
      <c r="D35" s="51">
        <v>530625</v>
      </c>
      <c r="E35" s="51">
        <v>183876.71</v>
      </c>
      <c r="F35" s="52">
        <v>361.89</v>
      </c>
      <c r="G35" s="52">
        <v>34.65</v>
      </c>
    </row>
    <row r="36" spans="1:7" s="34" customFormat="1" ht="12.75">
      <c r="A36" s="103" t="s">
        <v>1246</v>
      </c>
      <c r="B36" s="104" t="s">
        <v>1248</v>
      </c>
      <c r="C36" s="51">
        <v>0</v>
      </c>
      <c r="D36" s="51">
        <v>14198</v>
      </c>
      <c r="E36" s="51">
        <v>0</v>
      </c>
      <c r="F36" s="52">
        <v>0</v>
      </c>
      <c r="G36" s="52">
        <v>0</v>
      </c>
    </row>
    <row r="37" spans="1:7" s="34" customFormat="1" ht="12.75">
      <c r="A37" s="103" t="s">
        <v>1249</v>
      </c>
      <c r="B37" s="104" t="s">
        <v>1250</v>
      </c>
      <c r="C37" s="51">
        <v>0</v>
      </c>
      <c r="D37" s="51">
        <v>199880</v>
      </c>
      <c r="E37" s="51">
        <v>32094.37</v>
      </c>
      <c r="F37" s="52">
        <v>0</v>
      </c>
      <c r="G37" s="52">
        <v>16.06</v>
      </c>
    </row>
    <row r="38" spans="1:7" s="34" customFormat="1" ht="12.75">
      <c r="A38" s="103" t="s">
        <v>1252</v>
      </c>
      <c r="B38" s="104" t="s">
        <v>1253</v>
      </c>
      <c r="C38" s="51">
        <v>98991.85</v>
      </c>
      <c r="D38" s="51">
        <v>432620</v>
      </c>
      <c r="E38" s="51">
        <v>126034.61</v>
      </c>
      <c r="F38" s="52">
        <v>127.32</v>
      </c>
      <c r="G38" s="52">
        <v>29.13</v>
      </c>
    </row>
    <row r="39" spans="1:7" s="34" customFormat="1" ht="12.75">
      <c r="A39" s="103" t="s">
        <v>1254</v>
      </c>
      <c r="B39" s="104" t="s">
        <v>1268</v>
      </c>
      <c r="C39" s="51">
        <v>0</v>
      </c>
      <c r="D39" s="51">
        <v>47500</v>
      </c>
      <c r="E39" s="51">
        <v>33484.14</v>
      </c>
      <c r="F39" s="52">
        <v>0</v>
      </c>
      <c r="G39" s="52">
        <v>70.49</v>
      </c>
    </row>
    <row r="40" spans="1:7" s="34" customFormat="1" ht="12.75">
      <c r="A40" s="103" t="s">
        <v>1254</v>
      </c>
      <c r="B40" s="104" t="s">
        <v>1255</v>
      </c>
      <c r="C40" s="51">
        <v>1990.84</v>
      </c>
      <c r="D40" s="51">
        <v>4200</v>
      </c>
      <c r="E40" s="51">
        <v>2100</v>
      </c>
      <c r="F40" s="52">
        <v>105.48</v>
      </c>
      <c r="G40" s="52">
        <v>50</v>
      </c>
    </row>
    <row r="41" spans="1:7" ht="12.75">
      <c r="A41" s="93">
        <v>6</v>
      </c>
      <c r="B41" s="94" t="s">
        <v>1256</v>
      </c>
      <c r="C41" s="105">
        <v>26164.28</v>
      </c>
      <c r="D41" s="105">
        <v>148401</v>
      </c>
      <c r="E41" s="105">
        <v>32015.17</v>
      </c>
      <c r="F41" s="106">
        <v>122.36</v>
      </c>
      <c r="G41" s="106">
        <v>21.57</v>
      </c>
    </row>
    <row r="42" spans="1:7" s="34" customFormat="1" ht="12.75">
      <c r="A42" s="103" t="s">
        <v>1257</v>
      </c>
      <c r="B42" s="104" t="s">
        <v>1258</v>
      </c>
      <c r="C42" s="51">
        <v>15786.14</v>
      </c>
      <c r="D42" s="51">
        <v>55907</v>
      </c>
      <c r="E42" s="51">
        <v>5489.61</v>
      </c>
      <c r="F42" s="52">
        <v>34.77</v>
      </c>
      <c r="G42" s="52">
        <v>9.82</v>
      </c>
    </row>
    <row r="43" spans="1:7" s="34" customFormat="1" ht="12.75">
      <c r="A43" s="103" t="s">
        <v>1259</v>
      </c>
      <c r="B43" s="104" t="s">
        <v>1260</v>
      </c>
      <c r="C43" s="51">
        <v>10378.14</v>
      </c>
      <c r="D43" s="51">
        <v>92494</v>
      </c>
      <c r="E43" s="51">
        <v>26525.56</v>
      </c>
      <c r="F43" s="52">
        <v>255.59</v>
      </c>
      <c r="G43" s="52">
        <v>28.68</v>
      </c>
    </row>
    <row r="44" spans="1:7" ht="12.75">
      <c r="A44" s="93">
        <v>7</v>
      </c>
      <c r="B44" s="94" t="s">
        <v>1261</v>
      </c>
      <c r="C44" s="105">
        <v>4456145.58</v>
      </c>
      <c r="D44" s="105">
        <v>1963025</v>
      </c>
      <c r="E44" s="105">
        <v>133857.39</v>
      </c>
      <c r="F44" s="106">
        <v>3</v>
      </c>
      <c r="G44" s="106">
        <v>6.82</v>
      </c>
    </row>
    <row r="45" spans="1:7" s="34" customFormat="1" ht="12.75">
      <c r="A45" s="103" t="s">
        <v>1262</v>
      </c>
      <c r="B45" s="104" t="s">
        <v>1263</v>
      </c>
      <c r="C45" s="51">
        <v>4453010.66</v>
      </c>
      <c r="D45" s="51">
        <v>1905630</v>
      </c>
      <c r="E45" s="51">
        <v>116170.86</v>
      </c>
      <c r="F45" s="52">
        <v>2.61</v>
      </c>
      <c r="G45" s="52">
        <v>6.1</v>
      </c>
    </row>
    <row r="46" spans="1:7" s="34" customFormat="1" ht="12.75">
      <c r="A46" s="103" t="s">
        <v>1270</v>
      </c>
      <c r="B46" s="104" t="s">
        <v>1269</v>
      </c>
      <c r="C46" s="51">
        <v>0</v>
      </c>
      <c r="D46" s="51">
        <v>11300</v>
      </c>
      <c r="E46" s="51">
        <v>11297.21</v>
      </c>
      <c r="F46" s="52">
        <v>0</v>
      </c>
      <c r="G46" s="52">
        <v>99.98</v>
      </c>
    </row>
    <row r="47" spans="1:7" s="34" customFormat="1" ht="12.75">
      <c r="A47" s="103" t="s">
        <v>1264</v>
      </c>
      <c r="B47" s="104" t="s">
        <v>1265</v>
      </c>
      <c r="C47" s="51">
        <v>510.1</v>
      </c>
      <c r="D47" s="51">
        <v>1822</v>
      </c>
      <c r="E47" s="51">
        <v>212.4</v>
      </c>
      <c r="F47" s="52">
        <v>41.64</v>
      </c>
      <c r="G47" s="52">
        <v>11.66</v>
      </c>
    </row>
    <row r="48" spans="1:7" s="34" customFormat="1" ht="12.75">
      <c r="A48" s="103" t="s">
        <v>1266</v>
      </c>
      <c r="B48" s="104" t="s">
        <v>1267</v>
      </c>
      <c r="C48" s="51">
        <v>2624.82</v>
      </c>
      <c r="D48" s="51">
        <v>44273</v>
      </c>
      <c r="E48" s="51">
        <v>6176.92</v>
      </c>
      <c r="F48" s="52">
        <v>235.33</v>
      </c>
      <c r="G48" s="52">
        <v>13.95</v>
      </c>
    </row>
    <row r="49" spans="1:7" s="34" customFormat="1" ht="12.75">
      <c r="A49" s="103"/>
      <c r="B49" s="104"/>
      <c r="C49" s="51"/>
      <c r="D49" s="51"/>
      <c r="E49" s="51"/>
      <c r="F49" s="52"/>
      <c r="G49" s="52"/>
    </row>
    <row r="50" spans="1:7" ht="12.75">
      <c r="A50" s="100" t="s">
        <v>1285</v>
      </c>
      <c r="B50" s="100"/>
      <c r="C50" s="101">
        <f>C51+C54+C56+C72+C88+C91+C96</f>
        <v>11555560.629999999</v>
      </c>
      <c r="D50" s="101">
        <f>D51+D54+D56+D72+D88+D91+D96</f>
        <v>46538870</v>
      </c>
      <c r="E50" s="101">
        <f>E51+E54+E56+E72+E88+E91+E96</f>
        <v>14153067.6</v>
      </c>
      <c r="F50" s="102">
        <f>E50/C50*100</f>
        <v>122.4784158308726</v>
      </c>
      <c r="G50" s="102">
        <f>E50/D50*100</f>
        <v>30.411283299315173</v>
      </c>
    </row>
    <row r="51" spans="1:7" ht="12.75">
      <c r="A51" s="93">
        <v>1</v>
      </c>
      <c r="B51" s="94" t="s">
        <v>1206</v>
      </c>
      <c r="C51" s="105">
        <v>4528182.31</v>
      </c>
      <c r="D51" s="105">
        <v>14369834</v>
      </c>
      <c r="E51" s="105">
        <v>5809429.45</v>
      </c>
      <c r="F51" s="106">
        <v>128.29</v>
      </c>
      <c r="G51" s="106">
        <v>40.43</v>
      </c>
    </row>
    <row r="52" spans="1:7" ht="12.75">
      <c r="A52" s="103" t="s">
        <v>1207</v>
      </c>
      <c r="B52" s="104" t="s">
        <v>1208</v>
      </c>
      <c r="C52" s="51">
        <v>4527037.57</v>
      </c>
      <c r="D52" s="51">
        <v>14330506</v>
      </c>
      <c r="E52" s="51">
        <v>5809429.45</v>
      </c>
      <c r="F52" s="52">
        <v>128.33</v>
      </c>
      <c r="G52" s="52">
        <v>40.54</v>
      </c>
    </row>
    <row r="53" spans="1:7" ht="12.75">
      <c r="A53" s="103" t="s">
        <v>1209</v>
      </c>
      <c r="B53" s="104" t="s">
        <v>1210</v>
      </c>
      <c r="C53" s="51">
        <v>1144.73</v>
      </c>
      <c r="D53" s="51">
        <v>39328</v>
      </c>
      <c r="E53" s="51">
        <v>0</v>
      </c>
      <c r="F53" s="52">
        <v>0</v>
      </c>
      <c r="G53" s="52">
        <v>0</v>
      </c>
    </row>
    <row r="54" spans="1:7" ht="12.75">
      <c r="A54" s="93">
        <v>3</v>
      </c>
      <c r="B54" s="94" t="s">
        <v>1211</v>
      </c>
      <c r="C54" s="105">
        <v>11331.55</v>
      </c>
      <c r="D54" s="105">
        <v>164587</v>
      </c>
      <c r="E54" s="105">
        <v>25270.62</v>
      </c>
      <c r="F54" s="106">
        <v>223.01</v>
      </c>
      <c r="G54" s="106">
        <v>15.35</v>
      </c>
    </row>
    <row r="55" spans="1:7" ht="12.75">
      <c r="A55" s="103" t="s">
        <v>1212</v>
      </c>
      <c r="B55" s="104" t="s">
        <v>1213</v>
      </c>
      <c r="C55" s="51">
        <v>11331.55</v>
      </c>
      <c r="D55" s="51">
        <v>164587</v>
      </c>
      <c r="E55" s="51">
        <v>25270.62</v>
      </c>
      <c r="F55" s="52">
        <v>223.01</v>
      </c>
      <c r="G55" s="52">
        <v>15.35</v>
      </c>
    </row>
    <row r="56" spans="1:7" ht="12.75">
      <c r="A56" s="93">
        <v>4</v>
      </c>
      <c r="B56" s="94" t="s">
        <v>1214</v>
      </c>
      <c r="C56" s="105">
        <v>2401316.35</v>
      </c>
      <c r="D56" s="105">
        <v>11838935</v>
      </c>
      <c r="E56" s="105">
        <v>2749767.79</v>
      </c>
      <c r="F56" s="106">
        <v>114.51</v>
      </c>
      <c r="G56" s="106">
        <v>23.23</v>
      </c>
    </row>
    <row r="57" spans="1:7" ht="12.75">
      <c r="A57" s="103" t="s">
        <v>1215</v>
      </c>
      <c r="B57" s="104" t="s">
        <v>1216</v>
      </c>
      <c r="C57" s="51">
        <v>21633.73</v>
      </c>
      <c r="D57" s="51">
        <v>174400</v>
      </c>
      <c r="E57" s="51">
        <v>41982.86</v>
      </c>
      <c r="F57" s="52">
        <v>194.06</v>
      </c>
      <c r="G57" s="52">
        <v>24.07</v>
      </c>
    </row>
    <row r="58" spans="1:7" ht="12.75">
      <c r="A58" s="103" t="s">
        <v>1217</v>
      </c>
      <c r="B58" s="104" t="s">
        <v>1218</v>
      </c>
      <c r="C58" s="51">
        <v>0</v>
      </c>
      <c r="D58" s="51">
        <v>520000</v>
      </c>
      <c r="E58" s="51">
        <v>0</v>
      </c>
      <c r="F58" s="52">
        <v>0</v>
      </c>
      <c r="G58" s="52">
        <v>0</v>
      </c>
    </row>
    <row r="59" spans="1:7" ht="12.75">
      <c r="A59" s="103" t="s">
        <v>1219</v>
      </c>
      <c r="B59" s="104" t="s">
        <v>1220</v>
      </c>
      <c r="C59" s="51">
        <v>624654.38</v>
      </c>
      <c r="D59" s="51">
        <v>4330626</v>
      </c>
      <c r="E59" s="51">
        <v>822172.36</v>
      </c>
      <c r="F59" s="52">
        <v>131.62</v>
      </c>
      <c r="G59" s="52">
        <v>18.99</v>
      </c>
    </row>
    <row r="60" spans="1:7" ht="12.75">
      <c r="A60" s="103" t="s">
        <v>1221</v>
      </c>
      <c r="B60" s="104" t="s">
        <v>1222</v>
      </c>
      <c r="C60" s="51">
        <v>785645.96</v>
      </c>
      <c r="D60" s="51">
        <v>2790230</v>
      </c>
      <c r="E60" s="51">
        <v>866590.03</v>
      </c>
      <c r="F60" s="52">
        <v>110.3</v>
      </c>
      <c r="G60" s="52">
        <v>31.06</v>
      </c>
    </row>
    <row r="61" spans="1:7" ht="12.75">
      <c r="A61" s="103" t="s">
        <v>1279</v>
      </c>
      <c r="B61" s="104" t="s">
        <v>1280</v>
      </c>
      <c r="C61" s="51">
        <v>0</v>
      </c>
      <c r="D61" s="51">
        <v>727880</v>
      </c>
      <c r="E61" s="51">
        <v>0</v>
      </c>
      <c r="F61" s="52">
        <v>0</v>
      </c>
      <c r="G61" s="52">
        <v>0</v>
      </c>
    </row>
    <row r="62" spans="1:7" ht="12.75">
      <c r="A62" s="103" t="s">
        <v>1223</v>
      </c>
      <c r="B62" s="104" t="s">
        <v>1224</v>
      </c>
      <c r="C62" s="51">
        <v>426740.42</v>
      </c>
      <c r="D62" s="51">
        <v>1291466</v>
      </c>
      <c r="E62" s="51">
        <v>426497.56</v>
      </c>
      <c r="F62" s="52">
        <v>99.94</v>
      </c>
      <c r="G62" s="52">
        <v>33.02</v>
      </c>
    </row>
    <row r="63" spans="1:7" ht="12.75">
      <c r="A63" s="103" t="s">
        <v>1223</v>
      </c>
      <c r="B63" s="104" t="s">
        <v>1225</v>
      </c>
      <c r="C63" s="51">
        <v>214.85</v>
      </c>
      <c r="D63" s="51">
        <v>13400</v>
      </c>
      <c r="E63" s="51">
        <v>1401.55</v>
      </c>
      <c r="F63" s="52">
        <v>652.34</v>
      </c>
      <c r="G63" s="52">
        <v>10.46</v>
      </c>
    </row>
    <row r="64" spans="1:7" ht="12.75">
      <c r="A64" s="103" t="s">
        <v>1223</v>
      </c>
      <c r="B64" s="104" t="s">
        <v>1226</v>
      </c>
      <c r="C64" s="51">
        <v>0</v>
      </c>
      <c r="D64" s="51">
        <v>20000</v>
      </c>
      <c r="E64" s="51">
        <v>0</v>
      </c>
      <c r="F64" s="52">
        <v>0</v>
      </c>
      <c r="G64" s="52">
        <v>0</v>
      </c>
    </row>
    <row r="65" spans="1:7" ht="12.75">
      <c r="A65" s="103" t="s">
        <v>1223</v>
      </c>
      <c r="B65" s="104" t="s">
        <v>1273</v>
      </c>
      <c r="C65" s="51">
        <v>0</v>
      </c>
      <c r="D65" s="51">
        <v>110945</v>
      </c>
      <c r="E65" s="51">
        <v>48781.86</v>
      </c>
      <c r="F65" s="52">
        <v>0</v>
      </c>
      <c r="G65" s="52">
        <v>43.97</v>
      </c>
    </row>
    <row r="66" spans="1:7" ht="12.75">
      <c r="A66" s="103" t="s">
        <v>1223</v>
      </c>
      <c r="B66" s="104" t="s">
        <v>1274</v>
      </c>
      <c r="C66" s="51">
        <v>0</v>
      </c>
      <c r="D66" s="51">
        <v>146000</v>
      </c>
      <c r="E66" s="51">
        <v>7014.73</v>
      </c>
      <c r="F66" s="52">
        <v>0</v>
      </c>
      <c r="G66" s="52">
        <v>4.8</v>
      </c>
    </row>
    <row r="67" spans="1:7" ht="12.75">
      <c r="A67" s="103" t="s">
        <v>1223</v>
      </c>
      <c r="B67" s="104" t="s">
        <v>1275</v>
      </c>
      <c r="C67" s="51">
        <v>0</v>
      </c>
      <c r="D67" s="51">
        <v>88970</v>
      </c>
      <c r="E67" s="51">
        <v>42154.62</v>
      </c>
      <c r="F67" s="52">
        <v>0</v>
      </c>
      <c r="G67" s="52">
        <v>47.38</v>
      </c>
    </row>
    <row r="68" spans="1:7" ht="12.75">
      <c r="A68" s="103" t="s">
        <v>1223</v>
      </c>
      <c r="B68" s="104" t="s">
        <v>1276</v>
      </c>
      <c r="C68" s="51">
        <v>0</v>
      </c>
      <c r="D68" s="51">
        <v>200</v>
      </c>
      <c r="E68" s="51">
        <v>0</v>
      </c>
      <c r="F68" s="52">
        <v>0</v>
      </c>
      <c r="G68" s="52">
        <v>0</v>
      </c>
    </row>
    <row r="69" spans="1:7" ht="12.75">
      <c r="A69" s="103" t="s">
        <v>1227</v>
      </c>
      <c r="B69" s="104" t="s">
        <v>1228</v>
      </c>
      <c r="C69" s="51">
        <v>263.89</v>
      </c>
      <c r="D69" s="51">
        <v>58294</v>
      </c>
      <c r="E69" s="51">
        <v>0</v>
      </c>
      <c r="F69" s="52">
        <v>0</v>
      </c>
      <c r="G69" s="52">
        <v>0</v>
      </c>
    </row>
    <row r="70" spans="1:7" ht="12.75">
      <c r="A70" s="103" t="s">
        <v>1229</v>
      </c>
      <c r="B70" s="104" t="s">
        <v>1230</v>
      </c>
      <c r="C70" s="51">
        <v>521209.51</v>
      </c>
      <c r="D70" s="51">
        <v>1514024</v>
      </c>
      <c r="E70" s="51">
        <v>493172.22</v>
      </c>
      <c r="F70" s="52">
        <v>94.62</v>
      </c>
      <c r="G70" s="52">
        <v>32.57</v>
      </c>
    </row>
    <row r="71" spans="1:7" ht="12.75">
      <c r="A71" s="103" t="s">
        <v>1231</v>
      </c>
      <c r="B71" s="104" t="s">
        <v>1232</v>
      </c>
      <c r="C71" s="51">
        <v>20953.61</v>
      </c>
      <c r="D71" s="51">
        <v>52500</v>
      </c>
      <c r="E71" s="51">
        <v>0</v>
      </c>
      <c r="F71" s="52">
        <v>0</v>
      </c>
      <c r="G71" s="52">
        <v>0</v>
      </c>
    </row>
    <row r="72" spans="1:7" ht="12.75">
      <c r="A72" s="93">
        <v>5</v>
      </c>
      <c r="B72" s="94" t="s">
        <v>1233</v>
      </c>
      <c r="C72" s="105">
        <v>3523668.84</v>
      </c>
      <c r="D72" s="105">
        <v>10169110</v>
      </c>
      <c r="E72" s="105">
        <v>3944208.22</v>
      </c>
      <c r="F72" s="106">
        <v>111.93</v>
      </c>
      <c r="G72" s="106">
        <v>38.79</v>
      </c>
    </row>
    <row r="73" spans="1:7" ht="12.75">
      <c r="A73" s="103" t="s">
        <v>1234</v>
      </c>
      <c r="B73" s="104" t="s">
        <v>1235</v>
      </c>
      <c r="C73" s="51">
        <v>554797.61</v>
      </c>
      <c r="D73" s="51">
        <v>1019249</v>
      </c>
      <c r="E73" s="51">
        <v>630423.07</v>
      </c>
      <c r="F73" s="52">
        <v>113.63</v>
      </c>
      <c r="G73" s="52">
        <v>61.85</v>
      </c>
    </row>
    <row r="74" spans="1:7" ht="12.75">
      <c r="A74" s="103" t="s">
        <v>1236</v>
      </c>
      <c r="B74" s="104" t="s">
        <v>1237</v>
      </c>
      <c r="C74" s="51">
        <v>461317.94</v>
      </c>
      <c r="D74" s="51">
        <v>378632</v>
      </c>
      <c r="E74" s="51">
        <v>66361.4</v>
      </c>
      <c r="F74" s="52">
        <v>14.39</v>
      </c>
      <c r="G74" s="52">
        <v>17.53</v>
      </c>
    </row>
    <row r="75" spans="1:7" ht="12.75">
      <c r="A75" s="103" t="s">
        <v>1236</v>
      </c>
      <c r="B75" s="104" t="s">
        <v>1238</v>
      </c>
      <c r="C75" s="51">
        <v>1990399.6</v>
      </c>
      <c r="D75" s="51">
        <v>4663002</v>
      </c>
      <c r="E75" s="51">
        <v>2375364.53</v>
      </c>
      <c r="F75" s="52">
        <v>119.34</v>
      </c>
      <c r="G75" s="52">
        <v>50.94</v>
      </c>
    </row>
    <row r="76" spans="1:7" ht="12.75">
      <c r="A76" s="103" t="s">
        <v>1236</v>
      </c>
      <c r="B76" s="104" t="s">
        <v>1239</v>
      </c>
      <c r="C76" s="51">
        <v>31903.61</v>
      </c>
      <c r="D76" s="51">
        <v>1920129</v>
      </c>
      <c r="E76" s="51">
        <v>39298.87</v>
      </c>
      <c r="F76" s="52">
        <v>123.18</v>
      </c>
      <c r="G76" s="52">
        <v>2.05</v>
      </c>
    </row>
    <row r="77" spans="1:7" ht="12.75">
      <c r="A77" s="103" t="s">
        <v>1240</v>
      </c>
      <c r="B77" s="104" t="s">
        <v>1241</v>
      </c>
      <c r="C77" s="51">
        <v>0</v>
      </c>
      <c r="D77" s="51">
        <v>14500</v>
      </c>
      <c r="E77" s="51">
        <v>0</v>
      </c>
      <c r="F77" s="52">
        <v>0</v>
      </c>
      <c r="G77" s="52">
        <v>0</v>
      </c>
    </row>
    <row r="78" spans="1:7" ht="12.75">
      <c r="A78" s="103" t="s">
        <v>1240</v>
      </c>
      <c r="B78" s="104" t="s">
        <v>1242</v>
      </c>
      <c r="C78" s="51">
        <v>9951.42</v>
      </c>
      <c r="D78" s="51">
        <v>55038</v>
      </c>
      <c r="E78" s="51">
        <v>16127.56</v>
      </c>
      <c r="F78" s="52">
        <v>162.06</v>
      </c>
      <c r="G78" s="52">
        <v>29.3</v>
      </c>
    </row>
    <row r="79" spans="1:7" ht="12.75">
      <c r="A79" s="103" t="s">
        <v>1243</v>
      </c>
      <c r="B79" s="104" t="s">
        <v>1244</v>
      </c>
      <c r="C79" s="51">
        <v>38542.7</v>
      </c>
      <c r="D79" s="51">
        <v>38100</v>
      </c>
      <c r="E79" s="51">
        <v>0</v>
      </c>
      <c r="F79" s="52">
        <v>0</v>
      </c>
      <c r="G79" s="52">
        <v>0</v>
      </c>
    </row>
    <row r="80" spans="1:7" ht="12.75">
      <c r="A80" s="103" t="s">
        <v>1243</v>
      </c>
      <c r="B80" s="104" t="s">
        <v>1245</v>
      </c>
      <c r="C80" s="51">
        <v>282570.68</v>
      </c>
      <c r="D80" s="51">
        <v>871785</v>
      </c>
      <c r="E80" s="51">
        <v>346653.71</v>
      </c>
      <c r="F80" s="52">
        <v>122.68</v>
      </c>
      <c r="G80" s="52">
        <v>39.76</v>
      </c>
    </row>
    <row r="81" spans="1:7" ht="12.75">
      <c r="A81" s="103" t="s">
        <v>1246</v>
      </c>
      <c r="B81" s="104" t="s">
        <v>1247</v>
      </c>
      <c r="C81" s="51">
        <v>14435.25</v>
      </c>
      <c r="D81" s="51">
        <v>474644</v>
      </c>
      <c r="E81" s="51">
        <v>221726.52</v>
      </c>
      <c r="F81" s="52">
        <v>1536.01</v>
      </c>
      <c r="G81" s="52">
        <v>46.71</v>
      </c>
    </row>
    <row r="82" spans="1:7" ht="12.75">
      <c r="A82" s="103" t="s">
        <v>1246</v>
      </c>
      <c r="B82" s="104" t="s">
        <v>1248</v>
      </c>
      <c r="C82" s="51">
        <v>0</v>
      </c>
      <c r="D82" s="51">
        <v>20000</v>
      </c>
      <c r="E82" s="51">
        <v>0</v>
      </c>
      <c r="F82" s="52">
        <v>0</v>
      </c>
      <c r="G82" s="52">
        <v>0</v>
      </c>
    </row>
    <row r="83" spans="1:7" ht="12.75">
      <c r="A83" s="103" t="s">
        <v>1249</v>
      </c>
      <c r="B83" s="104" t="s">
        <v>1250</v>
      </c>
      <c r="C83" s="51">
        <v>39889.84</v>
      </c>
      <c r="D83" s="51">
        <v>137839</v>
      </c>
      <c r="E83" s="51">
        <v>66251</v>
      </c>
      <c r="F83" s="52">
        <v>166.08</v>
      </c>
      <c r="G83" s="52">
        <v>48.06</v>
      </c>
    </row>
    <row r="84" spans="1:7" ht="12.75">
      <c r="A84" s="103" t="s">
        <v>1249</v>
      </c>
      <c r="B84" s="104" t="s">
        <v>1251</v>
      </c>
      <c r="C84" s="51">
        <v>7674.03</v>
      </c>
      <c r="D84" s="51">
        <v>0</v>
      </c>
      <c r="E84" s="51">
        <v>0</v>
      </c>
      <c r="F84" s="52">
        <v>0</v>
      </c>
      <c r="G84" s="52">
        <v>0</v>
      </c>
    </row>
    <row r="85" spans="1:7" ht="12.75">
      <c r="A85" s="103" t="s">
        <v>1252</v>
      </c>
      <c r="B85" s="104" t="s">
        <v>1253</v>
      </c>
      <c r="C85" s="51">
        <v>90662.63</v>
      </c>
      <c r="D85" s="51">
        <v>524492</v>
      </c>
      <c r="E85" s="51">
        <v>147164.02</v>
      </c>
      <c r="F85" s="52">
        <v>162.32</v>
      </c>
      <c r="G85" s="52">
        <v>28.06</v>
      </c>
    </row>
    <row r="86" spans="1:7" ht="12.75">
      <c r="A86" s="103" t="s">
        <v>1254</v>
      </c>
      <c r="B86" s="104" t="s">
        <v>1268</v>
      </c>
      <c r="C86" s="51">
        <v>0</v>
      </c>
      <c r="D86" s="51">
        <v>47500</v>
      </c>
      <c r="E86" s="51">
        <v>32887.9</v>
      </c>
      <c r="F86" s="52">
        <v>0</v>
      </c>
      <c r="G86" s="52">
        <v>69.24</v>
      </c>
    </row>
    <row r="87" spans="1:7" ht="12.75">
      <c r="A87" s="103" t="s">
        <v>1254</v>
      </c>
      <c r="B87" s="104" t="s">
        <v>1255</v>
      </c>
      <c r="C87" s="51">
        <v>1523.53</v>
      </c>
      <c r="D87" s="51">
        <v>4200</v>
      </c>
      <c r="E87" s="51">
        <v>1949.64</v>
      </c>
      <c r="F87" s="52">
        <v>127.97</v>
      </c>
      <c r="G87" s="52">
        <v>46.42</v>
      </c>
    </row>
    <row r="88" spans="1:7" ht="12.75">
      <c r="A88" s="93">
        <v>6</v>
      </c>
      <c r="B88" s="94" t="s">
        <v>1256</v>
      </c>
      <c r="C88" s="105">
        <v>12547.35</v>
      </c>
      <c r="D88" s="105">
        <v>158400</v>
      </c>
      <c r="E88" s="105">
        <v>9687.7</v>
      </c>
      <c r="F88" s="106">
        <v>77.21</v>
      </c>
      <c r="G88" s="106">
        <v>6.12</v>
      </c>
    </row>
    <row r="89" spans="1:7" ht="12.75">
      <c r="A89" s="103" t="s">
        <v>1257</v>
      </c>
      <c r="B89" s="104" t="s">
        <v>1258</v>
      </c>
      <c r="C89" s="51">
        <v>12547.35</v>
      </c>
      <c r="D89" s="51">
        <v>57408</v>
      </c>
      <c r="E89" s="51">
        <v>7215.32</v>
      </c>
      <c r="F89" s="52">
        <v>57.5</v>
      </c>
      <c r="G89" s="52">
        <v>12.57</v>
      </c>
    </row>
    <row r="90" spans="1:7" ht="12.75">
      <c r="A90" s="103" t="s">
        <v>1259</v>
      </c>
      <c r="B90" s="104" t="s">
        <v>1260</v>
      </c>
      <c r="C90" s="51">
        <v>0</v>
      </c>
      <c r="D90" s="51">
        <v>100992</v>
      </c>
      <c r="E90" s="51">
        <v>2472.38</v>
      </c>
      <c r="F90" s="52">
        <v>0</v>
      </c>
      <c r="G90" s="52">
        <v>2.45</v>
      </c>
    </row>
    <row r="91" spans="1:7" ht="12.75">
      <c r="A91" s="93">
        <v>7</v>
      </c>
      <c r="B91" s="94" t="s">
        <v>1261</v>
      </c>
      <c r="C91" s="105">
        <v>1078514.23</v>
      </c>
      <c r="D91" s="105">
        <v>7410854</v>
      </c>
      <c r="E91" s="105">
        <v>1614703.82</v>
      </c>
      <c r="F91" s="106">
        <v>149.72</v>
      </c>
      <c r="G91" s="106">
        <v>21.79</v>
      </c>
    </row>
    <row r="92" spans="1:7" ht="12.75">
      <c r="A92" s="103" t="s">
        <v>1262</v>
      </c>
      <c r="B92" s="104" t="s">
        <v>1281</v>
      </c>
      <c r="C92" s="51">
        <v>1076530.68</v>
      </c>
      <c r="D92" s="51">
        <v>7350724</v>
      </c>
      <c r="E92" s="51">
        <v>1597229.69</v>
      </c>
      <c r="F92" s="52">
        <v>148.37</v>
      </c>
      <c r="G92" s="52">
        <v>21.73</v>
      </c>
    </row>
    <row r="93" spans="1:7" ht="12.75">
      <c r="A93" s="103" t="s">
        <v>1270</v>
      </c>
      <c r="B93" s="104" t="s">
        <v>1269</v>
      </c>
      <c r="C93" s="51">
        <v>0</v>
      </c>
      <c r="D93" s="51">
        <v>11300</v>
      </c>
      <c r="E93" s="51">
        <v>11297.21</v>
      </c>
      <c r="F93" s="52">
        <v>0</v>
      </c>
      <c r="G93" s="52">
        <v>99.98</v>
      </c>
    </row>
    <row r="94" spans="1:7" ht="12.75">
      <c r="A94" s="103" t="s">
        <v>1264</v>
      </c>
      <c r="B94" s="104" t="s">
        <v>1265</v>
      </c>
      <c r="C94" s="51">
        <v>0</v>
      </c>
      <c r="D94" s="51">
        <v>4441</v>
      </c>
      <c r="E94" s="51">
        <v>0</v>
      </c>
      <c r="F94" s="52">
        <v>0</v>
      </c>
      <c r="G94" s="52">
        <v>0</v>
      </c>
    </row>
    <row r="95" spans="1:7" ht="12.75">
      <c r="A95" s="103" t="s">
        <v>1266</v>
      </c>
      <c r="B95" s="104" t="s">
        <v>1267</v>
      </c>
      <c r="C95" s="51">
        <v>1983.54</v>
      </c>
      <c r="D95" s="51">
        <v>44389</v>
      </c>
      <c r="E95" s="51">
        <v>6176.92</v>
      </c>
      <c r="F95" s="52">
        <v>311.41</v>
      </c>
      <c r="G95" s="52">
        <v>13.92</v>
      </c>
    </row>
    <row r="96" spans="1:7" ht="12.75">
      <c r="A96" s="107">
        <v>8</v>
      </c>
      <c r="B96" s="108" t="s">
        <v>1282</v>
      </c>
      <c r="C96" s="105">
        <v>0</v>
      </c>
      <c r="D96" s="105">
        <v>2427150</v>
      </c>
      <c r="E96" s="105">
        <v>0</v>
      </c>
      <c r="F96" s="106">
        <v>0</v>
      </c>
      <c r="G96" s="106">
        <v>0</v>
      </c>
    </row>
    <row r="97" spans="1:7" ht="12.75">
      <c r="A97" s="103" t="s">
        <v>1283</v>
      </c>
      <c r="B97" s="104" t="s">
        <v>1284</v>
      </c>
      <c r="C97" s="51">
        <v>0</v>
      </c>
      <c r="D97" s="51">
        <v>2427150</v>
      </c>
      <c r="E97" s="51">
        <v>0</v>
      </c>
      <c r="F97" s="52">
        <v>0</v>
      </c>
      <c r="G97" s="52">
        <v>0</v>
      </c>
    </row>
  </sheetData>
  <sheetProtection/>
  <mergeCells count="2">
    <mergeCell ref="A3:B3"/>
    <mergeCell ref="A4:B4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70.140625" style="0" bestFit="1" customWidth="1"/>
    <col min="3" max="5" width="15.7109375" style="0" customWidth="1"/>
    <col min="6" max="7" width="7.28125" style="46" customWidth="1"/>
  </cols>
  <sheetData>
    <row r="1" spans="1:2" ht="12.75" customHeight="1">
      <c r="A1" s="180" t="s">
        <v>1329</v>
      </c>
      <c r="B1" s="179"/>
    </row>
    <row r="2" ht="12.75" customHeight="1" thickBot="1">
      <c r="A2" s="38"/>
    </row>
    <row r="3" spans="1:7" ht="26.25" thickBot="1">
      <c r="A3" s="286" t="s">
        <v>1205</v>
      </c>
      <c r="B3" s="287"/>
      <c r="C3" s="58" t="s">
        <v>1109</v>
      </c>
      <c r="D3" s="58" t="s">
        <v>1105</v>
      </c>
      <c r="E3" s="58" t="s">
        <v>1100</v>
      </c>
      <c r="F3" s="58" t="s">
        <v>1107</v>
      </c>
      <c r="G3" s="59" t="s">
        <v>1108</v>
      </c>
    </row>
    <row r="4" spans="1:7" ht="12.75">
      <c r="A4" s="288">
        <v>1</v>
      </c>
      <c r="B4" s="289"/>
      <c r="C4" s="60">
        <v>2</v>
      </c>
      <c r="D4" s="61">
        <v>3</v>
      </c>
      <c r="E4" s="60">
        <v>4</v>
      </c>
      <c r="F4" s="62">
        <v>5</v>
      </c>
      <c r="G4" s="63">
        <v>6</v>
      </c>
    </row>
    <row r="5" spans="1:7" s="87" customFormat="1" ht="12.75" customHeight="1">
      <c r="A5" s="88" t="s">
        <v>1328</v>
      </c>
      <c r="B5" s="88"/>
      <c r="C5" s="89">
        <v>11555560.62</v>
      </c>
      <c r="D5" s="89">
        <v>46538870</v>
      </c>
      <c r="E5" s="89">
        <v>14153067.6</v>
      </c>
      <c r="F5" s="90">
        <v>122.48</v>
      </c>
      <c r="G5" s="90">
        <v>30.41</v>
      </c>
    </row>
    <row r="6" spans="1:7" ht="12.75">
      <c r="A6" s="79" t="s">
        <v>1111</v>
      </c>
      <c r="B6" s="80" t="s">
        <v>1112</v>
      </c>
      <c r="C6" s="83">
        <v>1402434.73</v>
      </c>
      <c r="D6" s="84">
        <v>4493830</v>
      </c>
      <c r="E6" s="83">
        <v>1763439.77</v>
      </c>
      <c r="F6" s="85">
        <v>125.74</v>
      </c>
      <c r="G6" s="86">
        <v>39.24</v>
      </c>
    </row>
    <row r="7" spans="1:7" ht="12.75">
      <c r="A7" s="81" t="s">
        <v>1113</v>
      </c>
      <c r="B7" s="82" t="s">
        <v>1114</v>
      </c>
      <c r="C7" s="91">
        <v>88900.15</v>
      </c>
      <c r="D7" s="91">
        <v>234780</v>
      </c>
      <c r="E7" s="91">
        <v>113175.11</v>
      </c>
      <c r="F7" s="92">
        <v>127.31</v>
      </c>
      <c r="G7" s="92">
        <v>48.2</v>
      </c>
    </row>
    <row r="8" spans="1:7" ht="12.75">
      <c r="A8" s="81" t="s">
        <v>1115</v>
      </c>
      <c r="B8" s="82" t="s">
        <v>1116</v>
      </c>
      <c r="C8" s="91">
        <v>1114202.44</v>
      </c>
      <c r="D8" s="91">
        <v>3223990</v>
      </c>
      <c r="E8" s="91">
        <v>1355137.55</v>
      </c>
      <c r="F8" s="92">
        <v>121.62</v>
      </c>
      <c r="G8" s="92">
        <v>42.03</v>
      </c>
    </row>
    <row r="9" spans="1:7" ht="12.75">
      <c r="A9" s="81" t="s">
        <v>1117</v>
      </c>
      <c r="B9" s="82" t="s">
        <v>1118</v>
      </c>
      <c r="C9" s="91">
        <v>6902.89</v>
      </c>
      <c r="D9" s="91">
        <v>286850</v>
      </c>
      <c r="E9" s="91">
        <v>55260.88</v>
      </c>
      <c r="F9" s="92">
        <v>800.55</v>
      </c>
      <c r="G9" s="92">
        <v>19.26</v>
      </c>
    </row>
    <row r="10" spans="1:7" ht="12.75">
      <c r="A10" s="81" t="s">
        <v>1119</v>
      </c>
      <c r="B10" s="82" t="s">
        <v>1120</v>
      </c>
      <c r="C10" s="91">
        <v>127190.74</v>
      </c>
      <c r="D10" s="91">
        <v>607210</v>
      </c>
      <c r="E10" s="91">
        <v>179740.33</v>
      </c>
      <c r="F10" s="92">
        <v>141.32</v>
      </c>
      <c r="G10" s="92">
        <v>29.6</v>
      </c>
    </row>
    <row r="11" spans="1:7" ht="12.75">
      <c r="A11" s="81" t="s">
        <v>1121</v>
      </c>
      <c r="B11" s="82" t="s">
        <v>1122</v>
      </c>
      <c r="C11" s="91">
        <v>65238.51</v>
      </c>
      <c r="D11" s="91">
        <v>141000</v>
      </c>
      <c r="E11" s="91">
        <v>60125.9</v>
      </c>
      <c r="F11" s="92">
        <v>92.16</v>
      </c>
      <c r="G11" s="92">
        <v>42.64</v>
      </c>
    </row>
    <row r="12" spans="1:7" ht="12.75">
      <c r="A12" s="79" t="s">
        <v>1123</v>
      </c>
      <c r="B12" s="80" t="s">
        <v>1124</v>
      </c>
      <c r="C12" s="83">
        <v>427748.31</v>
      </c>
      <c r="D12" s="84">
        <v>1537317</v>
      </c>
      <c r="E12" s="83">
        <v>577550.18</v>
      </c>
      <c r="F12" s="85">
        <v>135.02</v>
      </c>
      <c r="G12" s="86">
        <v>37.57</v>
      </c>
    </row>
    <row r="13" spans="1:7" ht="12.75">
      <c r="A13" s="81" t="s">
        <v>1125</v>
      </c>
      <c r="B13" s="82" t="s">
        <v>1126</v>
      </c>
      <c r="C13" s="91">
        <v>0</v>
      </c>
      <c r="D13" s="91">
        <v>20000</v>
      </c>
      <c r="E13" s="91">
        <v>0</v>
      </c>
      <c r="F13" s="92" t="s">
        <v>1204</v>
      </c>
      <c r="G13" s="92" t="s">
        <v>1204</v>
      </c>
    </row>
    <row r="14" spans="1:7" ht="12.75">
      <c r="A14" s="81" t="s">
        <v>1127</v>
      </c>
      <c r="B14" s="82" t="s">
        <v>1128</v>
      </c>
      <c r="C14" s="91">
        <v>413017.83</v>
      </c>
      <c r="D14" s="91">
        <v>1391307</v>
      </c>
      <c r="E14" s="91">
        <v>505883.28</v>
      </c>
      <c r="F14" s="92">
        <v>122.48</v>
      </c>
      <c r="G14" s="92">
        <v>36.36</v>
      </c>
    </row>
    <row r="15" spans="1:7" ht="12.75">
      <c r="A15" s="81" t="s">
        <v>1129</v>
      </c>
      <c r="B15" s="82" t="s">
        <v>1130</v>
      </c>
      <c r="C15" s="91">
        <v>10748.8</v>
      </c>
      <c r="D15" s="91">
        <v>115360</v>
      </c>
      <c r="E15" s="91">
        <v>67666.9</v>
      </c>
      <c r="F15" s="92">
        <v>629.53</v>
      </c>
      <c r="G15" s="92">
        <v>58.66</v>
      </c>
    </row>
    <row r="16" spans="1:7" ht="12.75">
      <c r="A16" s="81" t="s">
        <v>1131</v>
      </c>
      <c r="B16" s="82" t="s">
        <v>1132</v>
      </c>
      <c r="C16" s="91">
        <v>3981.68</v>
      </c>
      <c r="D16" s="91">
        <v>10650</v>
      </c>
      <c r="E16" s="91">
        <v>4000</v>
      </c>
      <c r="F16" s="92">
        <v>100.46</v>
      </c>
      <c r="G16" s="92">
        <v>37.56</v>
      </c>
    </row>
    <row r="17" spans="1:7" ht="12.75">
      <c r="A17" s="79" t="s">
        <v>1133</v>
      </c>
      <c r="B17" s="80" t="s">
        <v>1134</v>
      </c>
      <c r="C17" s="83">
        <v>802988.83</v>
      </c>
      <c r="D17" s="84">
        <v>6817980</v>
      </c>
      <c r="E17" s="83">
        <v>1194049.88</v>
      </c>
      <c r="F17" s="85">
        <v>148.7</v>
      </c>
      <c r="G17" s="86">
        <v>17.51</v>
      </c>
    </row>
    <row r="18" spans="1:7" ht="12.75">
      <c r="A18" s="81" t="s">
        <v>1135</v>
      </c>
      <c r="B18" s="82" t="s">
        <v>1136</v>
      </c>
      <c r="C18" s="91">
        <v>52351.59</v>
      </c>
      <c r="D18" s="91">
        <v>108850</v>
      </c>
      <c r="E18" s="91">
        <v>36402.22</v>
      </c>
      <c r="F18" s="92">
        <v>69.53</v>
      </c>
      <c r="G18" s="92">
        <v>33.44</v>
      </c>
    </row>
    <row r="19" spans="1:7" ht="12.75">
      <c r="A19" s="81" t="s">
        <v>1137</v>
      </c>
      <c r="B19" s="82" t="s">
        <v>1138</v>
      </c>
      <c r="C19" s="91">
        <v>11288.24</v>
      </c>
      <c r="D19" s="91">
        <v>236490</v>
      </c>
      <c r="E19" s="91">
        <v>97272.13</v>
      </c>
      <c r="F19" s="92">
        <v>861.71</v>
      </c>
      <c r="G19" s="92">
        <v>41.13</v>
      </c>
    </row>
    <row r="20" spans="1:7" ht="12.75">
      <c r="A20" s="81" t="s">
        <v>1139</v>
      </c>
      <c r="B20" s="82" t="s">
        <v>1140</v>
      </c>
      <c r="C20" s="91">
        <v>735712.39</v>
      </c>
      <c r="D20" s="91">
        <v>6371500</v>
      </c>
      <c r="E20" s="91">
        <v>1044886.57</v>
      </c>
      <c r="F20" s="92">
        <v>142.02</v>
      </c>
      <c r="G20" s="92">
        <v>16.4</v>
      </c>
    </row>
    <row r="21" spans="1:7" ht="12.75">
      <c r="A21" s="81" t="s">
        <v>1141</v>
      </c>
      <c r="B21" s="82" t="s">
        <v>1142</v>
      </c>
      <c r="C21" s="91">
        <v>3636.6</v>
      </c>
      <c r="D21" s="91">
        <v>101140</v>
      </c>
      <c r="E21" s="91">
        <v>15488.96</v>
      </c>
      <c r="F21" s="92">
        <v>425.92</v>
      </c>
      <c r="G21" s="92">
        <v>15.31</v>
      </c>
    </row>
    <row r="22" spans="1:7" ht="12.75">
      <c r="A22" s="79" t="s">
        <v>1143</v>
      </c>
      <c r="B22" s="80" t="s">
        <v>1144</v>
      </c>
      <c r="C22" s="83">
        <v>892959.47</v>
      </c>
      <c r="D22" s="84">
        <v>3078048</v>
      </c>
      <c r="E22" s="83">
        <v>551310.96</v>
      </c>
      <c r="F22" s="85">
        <v>61.74</v>
      </c>
      <c r="G22" s="86">
        <v>17.91</v>
      </c>
    </row>
    <row r="23" spans="1:7" ht="12.75">
      <c r="A23" s="81" t="s">
        <v>1145</v>
      </c>
      <c r="B23" s="82" t="s">
        <v>1146</v>
      </c>
      <c r="C23" s="91">
        <v>344030.66</v>
      </c>
      <c r="D23" s="91">
        <v>1709400</v>
      </c>
      <c r="E23" s="91">
        <v>276447.02</v>
      </c>
      <c r="F23" s="92">
        <v>80.36</v>
      </c>
      <c r="G23" s="92">
        <v>16.17</v>
      </c>
    </row>
    <row r="24" spans="1:7" ht="12.75">
      <c r="A24" s="81" t="s">
        <v>1147</v>
      </c>
      <c r="B24" s="82" t="s">
        <v>1148</v>
      </c>
      <c r="C24" s="91">
        <v>505864.32</v>
      </c>
      <c r="D24" s="91">
        <v>866600</v>
      </c>
      <c r="E24" s="91">
        <v>150113.32</v>
      </c>
      <c r="F24" s="92">
        <v>29.67</v>
      </c>
      <c r="G24" s="92">
        <v>17.32</v>
      </c>
    </row>
    <row r="25" spans="1:7" ht="12.75">
      <c r="A25" s="81" t="s">
        <v>1149</v>
      </c>
      <c r="B25" s="82" t="s">
        <v>1150</v>
      </c>
      <c r="C25" s="91">
        <v>5474.82</v>
      </c>
      <c r="D25" s="91">
        <v>46700</v>
      </c>
      <c r="E25" s="91">
        <v>15649</v>
      </c>
      <c r="F25" s="92">
        <v>285.84</v>
      </c>
      <c r="G25" s="92">
        <v>33.51</v>
      </c>
    </row>
    <row r="26" spans="1:7" ht="12.75">
      <c r="A26" s="81" t="s">
        <v>1151</v>
      </c>
      <c r="B26" s="82" t="s">
        <v>1152</v>
      </c>
      <c r="C26" s="91">
        <v>19908.42</v>
      </c>
      <c r="D26" s="91">
        <v>39900</v>
      </c>
      <c r="E26" s="91">
        <v>13272.28</v>
      </c>
      <c r="F26" s="92">
        <v>66.67</v>
      </c>
      <c r="G26" s="92">
        <v>33.26</v>
      </c>
    </row>
    <row r="27" spans="1:7" ht="12.75">
      <c r="A27" s="81" t="s">
        <v>1153</v>
      </c>
      <c r="B27" s="82" t="s">
        <v>1154</v>
      </c>
      <c r="C27" s="91">
        <v>17681.26</v>
      </c>
      <c r="D27" s="91">
        <v>415448</v>
      </c>
      <c r="E27" s="91">
        <v>95829.34</v>
      </c>
      <c r="F27" s="92">
        <v>541.98</v>
      </c>
      <c r="G27" s="92">
        <v>23.07</v>
      </c>
    </row>
    <row r="28" spans="1:7" ht="12.75">
      <c r="A28" s="79" t="s">
        <v>1155</v>
      </c>
      <c r="B28" s="80" t="s">
        <v>1156</v>
      </c>
      <c r="C28" s="83">
        <v>1187126.33</v>
      </c>
      <c r="D28" s="84">
        <v>6087950</v>
      </c>
      <c r="E28" s="83">
        <v>1046817.27</v>
      </c>
      <c r="F28" s="85">
        <v>88.18</v>
      </c>
      <c r="G28" s="86">
        <v>17.19</v>
      </c>
    </row>
    <row r="29" spans="1:7" ht="12.75">
      <c r="A29" s="81" t="s">
        <v>1157</v>
      </c>
      <c r="B29" s="82" t="s">
        <v>1158</v>
      </c>
      <c r="C29" s="91">
        <v>22039.22</v>
      </c>
      <c r="D29" s="91">
        <v>380000</v>
      </c>
      <c r="E29" s="91">
        <v>125540.48</v>
      </c>
      <c r="F29" s="92">
        <v>569.62</v>
      </c>
      <c r="G29" s="92">
        <v>33.04</v>
      </c>
    </row>
    <row r="30" spans="1:7" ht="12.75">
      <c r="A30" s="81" t="s">
        <v>1159</v>
      </c>
      <c r="B30" s="82" t="s">
        <v>1160</v>
      </c>
      <c r="C30" s="91">
        <v>994127.42</v>
      </c>
      <c r="D30" s="91">
        <v>3308300</v>
      </c>
      <c r="E30" s="91">
        <v>573468.78</v>
      </c>
      <c r="F30" s="92">
        <v>57.69</v>
      </c>
      <c r="G30" s="92">
        <v>17.33</v>
      </c>
    </row>
    <row r="31" spans="1:7" ht="12.75">
      <c r="A31" s="81" t="s">
        <v>1161</v>
      </c>
      <c r="B31" s="82" t="s">
        <v>1162</v>
      </c>
      <c r="C31" s="91">
        <v>155799.94</v>
      </c>
      <c r="D31" s="91">
        <v>2199000</v>
      </c>
      <c r="E31" s="91">
        <v>335116.36</v>
      </c>
      <c r="F31" s="92">
        <v>215.09</v>
      </c>
      <c r="G31" s="92">
        <v>15.24</v>
      </c>
    </row>
    <row r="32" spans="1:7" ht="12.75">
      <c r="A32" s="81" t="s">
        <v>1163</v>
      </c>
      <c r="B32" s="82" t="s">
        <v>1164</v>
      </c>
      <c r="C32" s="91">
        <v>15159.75</v>
      </c>
      <c r="D32" s="91">
        <v>200650</v>
      </c>
      <c r="E32" s="91">
        <v>12691.65</v>
      </c>
      <c r="F32" s="92">
        <v>83.72</v>
      </c>
      <c r="G32" s="92">
        <v>6.33</v>
      </c>
    </row>
    <row r="33" spans="1:7" ht="12.75">
      <c r="A33" s="79" t="s">
        <v>1165</v>
      </c>
      <c r="B33" s="80" t="s">
        <v>1166</v>
      </c>
      <c r="C33" s="83">
        <v>110738.44</v>
      </c>
      <c r="D33" s="84">
        <v>220670</v>
      </c>
      <c r="E33" s="83">
        <v>78319.94</v>
      </c>
      <c r="F33" s="85">
        <v>70.73</v>
      </c>
      <c r="G33" s="86">
        <v>35.49</v>
      </c>
    </row>
    <row r="34" spans="1:7" ht="12.75">
      <c r="A34" s="81" t="s">
        <v>1167</v>
      </c>
      <c r="B34" s="82" t="s">
        <v>1168</v>
      </c>
      <c r="C34" s="91">
        <v>28801.67</v>
      </c>
      <c r="D34" s="91">
        <v>106250</v>
      </c>
      <c r="E34" s="91">
        <v>28321.89</v>
      </c>
      <c r="F34" s="92">
        <v>98.33</v>
      </c>
      <c r="G34" s="92">
        <v>26.66</v>
      </c>
    </row>
    <row r="35" spans="1:7" ht="12.75">
      <c r="A35" s="81" t="s">
        <v>1169</v>
      </c>
      <c r="B35" s="82" t="s">
        <v>1170</v>
      </c>
      <c r="C35" s="91">
        <v>81936.77</v>
      </c>
      <c r="D35" s="91">
        <v>114420</v>
      </c>
      <c r="E35" s="91">
        <v>49998.05</v>
      </c>
      <c r="F35" s="92">
        <v>61.02</v>
      </c>
      <c r="G35" s="92">
        <v>43.7</v>
      </c>
    </row>
    <row r="36" spans="1:7" ht="12.75">
      <c r="A36" s="79" t="s">
        <v>1171</v>
      </c>
      <c r="B36" s="80" t="s">
        <v>1172</v>
      </c>
      <c r="C36" s="83">
        <v>1521875.69</v>
      </c>
      <c r="D36" s="84">
        <v>6420181</v>
      </c>
      <c r="E36" s="83">
        <v>2168363.22</v>
      </c>
      <c r="F36" s="85">
        <v>142.48</v>
      </c>
      <c r="G36" s="86">
        <v>33.77</v>
      </c>
    </row>
    <row r="37" spans="1:7" ht="12.75">
      <c r="A37" s="81" t="s">
        <v>1173</v>
      </c>
      <c r="B37" s="82" t="s">
        <v>1174</v>
      </c>
      <c r="C37" s="91">
        <v>899524.95</v>
      </c>
      <c r="D37" s="91">
        <v>2464632</v>
      </c>
      <c r="E37" s="91">
        <v>1127212.11</v>
      </c>
      <c r="F37" s="92">
        <v>125.31</v>
      </c>
      <c r="G37" s="92">
        <v>45.74</v>
      </c>
    </row>
    <row r="38" spans="1:7" ht="12.75">
      <c r="A38" s="81" t="s">
        <v>1175</v>
      </c>
      <c r="B38" s="82" t="s">
        <v>1176</v>
      </c>
      <c r="C38" s="91">
        <v>488927.1</v>
      </c>
      <c r="D38" s="91">
        <v>3430199</v>
      </c>
      <c r="E38" s="91">
        <v>990511.26</v>
      </c>
      <c r="F38" s="92">
        <v>202.59</v>
      </c>
      <c r="G38" s="92">
        <v>28.88</v>
      </c>
    </row>
    <row r="39" spans="1:7" ht="12.75">
      <c r="A39" s="81" t="s">
        <v>1177</v>
      </c>
      <c r="B39" s="82" t="s">
        <v>1178</v>
      </c>
      <c r="C39" s="91">
        <v>1855.46</v>
      </c>
      <c r="D39" s="91">
        <v>3720</v>
      </c>
      <c r="E39" s="91">
        <v>1860</v>
      </c>
      <c r="F39" s="92">
        <v>100.24</v>
      </c>
      <c r="G39" s="92">
        <v>50</v>
      </c>
    </row>
    <row r="40" spans="1:7" ht="12.75">
      <c r="A40" s="81" t="s">
        <v>1179</v>
      </c>
      <c r="B40" s="82" t="s">
        <v>1180</v>
      </c>
      <c r="C40" s="91">
        <v>86670.57</v>
      </c>
      <c r="D40" s="91">
        <v>153300</v>
      </c>
      <c r="E40" s="91">
        <v>530.11</v>
      </c>
      <c r="F40" s="92">
        <v>0.61</v>
      </c>
      <c r="G40" s="92">
        <v>0.35</v>
      </c>
    </row>
    <row r="41" spans="1:7" ht="12.75">
      <c r="A41" s="81" t="s">
        <v>1181</v>
      </c>
      <c r="B41" s="82" t="s">
        <v>1182</v>
      </c>
      <c r="C41" s="91">
        <v>44897.61</v>
      </c>
      <c r="D41" s="91">
        <v>368330</v>
      </c>
      <c r="E41" s="91">
        <v>48249.74</v>
      </c>
      <c r="F41" s="92">
        <v>107.47</v>
      </c>
      <c r="G41" s="92">
        <v>13.1</v>
      </c>
    </row>
    <row r="42" spans="1:7" ht="12.75">
      <c r="A42" s="79" t="s">
        <v>1183</v>
      </c>
      <c r="B42" s="80" t="s">
        <v>1184</v>
      </c>
      <c r="C42" s="83">
        <v>4599283.28</v>
      </c>
      <c r="D42" s="84">
        <v>16016320</v>
      </c>
      <c r="E42" s="83">
        <v>6086296.02</v>
      </c>
      <c r="F42" s="85">
        <v>132.33</v>
      </c>
      <c r="G42" s="86">
        <v>38</v>
      </c>
    </row>
    <row r="43" spans="1:7" ht="12.75">
      <c r="A43" s="81" t="s">
        <v>1185</v>
      </c>
      <c r="B43" s="82" t="s">
        <v>1186</v>
      </c>
      <c r="C43" s="91">
        <v>4458106.64</v>
      </c>
      <c r="D43" s="91">
        <v>15740520</v>
      </c>
      <c r="E43" s="91">
        <v>5939696.15</v>
      </c>
      <c r="F43" s="92">
        <v>133.23</v>
      </c>
      <c r="G43" s="92">
        <v>37.74</v>
      </c>
    </row>
    <row r="44" spans="1:7" ht="12.75">
      <c r="A44" s="81" t="s">
        <v>1187</v>
      </c>
      <c r="B44" s="82" t="s">
        <v>1188</v>
      </c>
      <c r="C44" s="91">
        <v>53620.74</v>
      </c>
      <c r="D44" s="91">
        <v>112600</v>
      </c>
      <c r="E44" s="91">
        <v>56598.26</v>
      </c>
      <c r="F44" s="92">
        <v>105.55</v>
      </c>
      <c r="G44" s="92">
        <v>50.26</v>
      </c>
    </row>
    <row r="45" spans="1:7" ht="12.75">
      <c r="A45" s="81" t="s">
        <v>1189</v>
      </c>
      <c r="B45" s="82" t="s">
        <v>1190</v>
      </c>
      <c r="C45" s="91">
        <v>58769.66</v>
      </c>
      <c r="D45" s="91">
        <v>93800</v>
      </c>
      <c r="E45" s="91">
        <v>60761.34</v>
      </c>
      <c r="F45" s="92">
        <v>103.39</v>
      </c>
      <c r="G45" s="92">
        <v>64.78</v>
      </c>
    </row>
    <row r="46" spans="1:7" ht="12.75">
      <c r="A46" s="81" t="s">
        <v>1191</v>
      </c>
      <c r="B46" s="82" t="s">
        <v>1192</v>
      </c>
      <c r="C46" s="91">
        <v>1670.98</v>
      </c>
      <c r="D46" s="91">
        <v>22300</v>
      </c>
      <c r="E46" s="91">
        <v>2125.01</v>
      </c>
      <c r="F46" s="92">
        <v>127.17</v>
      </c>
      <c r="G46" s="92">
        <v>9.53</v>
      </c>
    </row>
    <row r="47" spans="1:7" ht="12.75">
      <c r="A47" s="81" t="s">
        <v>1193</v>
      </c>
      <c r="B47" s="82" t="s">
        <v>1194</v>
      </c>
      <c r="C47" s="91">
        <v>27115.27</v>
      </c>
      <c r="D47" s="91">
        <v>47100</v>
      </c>
      <c r="E47" s="91">
        <v>27115.26</v>
      </c>
      <c r="F47" s="92">
        <v>100</v>
      </c>
      <c r="G47" s="92">
        <v>57.57</v>
      </c>
    </row>
    <row r="48" spans="1:7" ht="12.75">
      <c r="A48" s="79" t="s">
        <v>1195</v>
      </c>
      <c r="B48" s="80" t="s">
        <v>1196</v>
      </c>
      <c r="C48" s="83">
        <v>610405.52</v>
      </c>
      <c r="D48" s="84">
        <v>1866574</v>
      </c>
      <c r="E48" s="83">
        <v>686920.36</v>
      </c>
      <c r="F48" s="85">
        <v>112.54</v>
      </c>
      <c r="G48" s="86">
        <v>36.8</v>
      </c>
    </row>
    <row r="49" spans="1:7" ht="12.75">
      <c r="A49" s="81">
        <v>102</v>
      </c>
      <c r="B49" s="82" t="s">
        <v>1197</v>
      </c>
      <c r="C49" s="91">
        <v>244334.69</v>
      </c>
      <c r="D49" s="91">
        <v>755850</v>
      </c>
      <c r="E49" s="91">
        <v>272518.31</v>
      </c>
      <c r="F49" s="92">
        <v>111.53</v>
      </c>
      <c r="G49" s="92">
        <v>36.05</v>
      </c>
    </row>
    <row r="50" spans="1:7" ht="12.75">
      <c r="A50" s="81">
        <v>104</v>
      </c>
      <c r="B50" s="82" t="s">
        <v>1198</v>
      </c>
      <c r="C50" s="91">
        <v>189948.92</v>
      </c>
      <c r="D50" s="91">
        <v>466134</v>
      </c>
      <c r="E50" s="91">
        <v>213370.04</v>
      </c>
      <c r="F50" s="92">
        <v>112.33</v>
      </c>
      <c r="G50" s="92">
        <v>45.77</v>
      </c>
    </row>
    <row r="51" spans="1:7" ht="12.75">
      <c r="A51" s="81">
        <v>105</v>
      </c>
      <c r="B51" s="82" t="s">
        <v>1199</v>
      </c>
      <c r="C51" s="91">
        <v>2488.55</v>
      </c>
      <c r="D51" s="91">
        <v>4000</v>
      </c>
      <c r="E51" s="91">
        <v>0</v>
      </c>
      <c r="F51" s="92" t="s">
        <v>1204</v>
      </c>
      <c r="G51" s="92" t="s">
        <v>1204</v>
      </c>
    </row>
    <row r="52" spans="1:7" ht="12.75">
      <c r="A52" s="81">
        <v>106</v>
      </c>
      <c r="B52" s="82" t="s">
        <v>1200</v>
      </c>
      <c r="C52" s="91">
        <v>33214.13</v>
      </c>
      <c r="D52" s="91">
        <v>80700</v>
      </c>
      <c r="E52" s="91">
        <v>30370.49</v>
      </c>
      <c r="F52" s="92">
        <v>91.44</v>
      </c>
      <c r="G52" s="92">
        <v>37.63</v>
      </c>
    </row>
    <row r="53" spans="1:7" ht="12.75">
      <c r="A53" s="81">
        <v>107</v>
      </c>
      <c r="B53" s="82" t="s">
        <v>1201</v>
      </c>
      <c r="C53" s="91">
        <v>31026.21</v>
      </c>
      <c r="D53" s="91">
        <v>253040</v>
      </c>
      <c r="E53" s="91">
        <v>40006.8</v>
      </c>
      <c r="F53" s="92">
        <v>128.95</v>
      </c>
      <c r="G53" s="92">
        <v>15.81</v>
      </c>
    </row>
    <row r="54" spans="1:7" ht="12.75">
      <c r="A54" s="81">
        <v>108</v>
      </c>
      <c r="B54" s="82" t="s">
        <v>1202</v>
      </c>
      <c r="C54" s="91">
        <v>5474.66</v>
      </c>
      <c r="D54" s="91">
        <v>3850</v>
      </c>
      <c r="E54" s="91">
        <v>1692.06</v>
      </c>
      <c r="F54" s="92">
        <v>30.91</v>
      </c>
      <c r="G54" s="92">
        <v>43.95</v>
      </c>
    </row>
    <row r="55" spans="1:7" ht="12.75">
      <c r="A55" s="81">
        <v>109</v>
      </c>
      <c r="B55" s="82" t="s">
        <v>1203</v>
      </c>
      <c r="C55" s="91">
        <v>103918.34</v>
      </c>
      <c r="D55" s="91">
        <v>303000</v>
      </c>
      <c r="E55" s="91">
        <v>128962.66</v>
      </c>
      <c r="F55" s="92">
        <v>124.1</v>
      </c>
      <c r="G55" s="92">
        <v>42.56</v>
      </c>
    </row>
  </sheetData>
  <sheetProtection/>
  <mergeCells count="2">
    <mergeCell ref="A3:B3"/>
    <mergeCell ref="A4:B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7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90.7109375" style="0" customWidth="1"/>
    <col min="2" max="4" width="15.7109375" style="0" customWidth="1"/>
    <col min="5" max="6" width="7.28125" style="46" customWidth="1"/>
  </cols>
  <sheetData>
    <row r="1" spans="1:7" ht="12.75" customHeight="1">
      <c r="A1" s="35" t="s">
        <v>1323</v>
      </c>
      <c r="B1" s="35"/>
      <c r="C1" s="36"/>
      <c r="D1" s="36"/>
      <c r="E1" s="36"/>
      <c r="G1" s="46"/>
    </row>
    <row r="2" spans="1:7" ht="12.75" customHeight="1">
      <c r="A2" s="35"/>
      <c r="B2" s="35"/>
      <c r="C2" s="36"/>
      <c r="D2" s="36"/>
      <c r="E2" s="36"/>
      <c r="G2" s="46"/>
    </row>
    <row r="3" spans="1:7" ht="12.75" customHeight="1">
      <c r="A3" s="180" t="s">
        <v>1330</v>
      </c>
      <c r="B3" s="35"/>
      <c r="C3" s="36"/>
      <c r="D3" s="36"/>
      <c r="E3" s="36"/>
      <c r="G3" s="46"/>
    </row>
    <row r="4" spans="1:7" ht="12.75" customHeight="1" thickBot="1">
      <c r="A4" s="38"/>
      <c r="B4" s="35"/>
      <c r="C4" s="36"/>
      <c r="D4" s="36"/>
      <c r="E4" s="36"/>
      <c r="G4" s="46"/>
    </row>
    <row r="5" spans="1:6" ht="26.25" thickBot="1">
      <c r="A5" s="65" t="s">
        <v>1319</v>
      </c>
      <c r="B5" s="58" t="s">
        <v>1109</v>
      </c>
      <c r="C5" s="58" t="s">
        <v>1105</v>
      </c>
      <c r="D5" s="58" t="s">
        <v>1100</v>
      </c>
      <c r="E5" s="58" t="s">
        <v>1107</v>
      </c>
      <c r="F5" s="59" t="s">
        <v>1108</v>
      </c>
    </row>
    <row r="6" spans="1:6" ht="12.75">
      <c r="A6" s="64">
        <v>1</v>
      </c>
      <c r="B6" s="60">
        <v>2</v>
      </c>
      <c r="C6" s="61">
        <v>3</v>
      </c>
      <c r="D6" s="60">
        <v>4</v>
      </c>
      <c r="E6" s="62">
        <v>5</v>
      </c>
      <c r="F6" s="63">
        <v>6</v>
      </c>
    </row>
    <row r="7" spans="1:6" ht="12.75">
      <c r="A7" s="162" t="s">
        <v>6</v>
      </c>
      <c r="B7" s="163">
        <v>0</v>
      </c>
      <c r="C7" s="163">
        <v>2427150</v>
      </c>
      <c r="D7" s="163">
        <v>0</v>
      </c>
      <c r="E7" s="164">
        <v>0</v>
      </c>
      <c r="F7" s="164">
        <v>0</v>
      </c>
    </row>
    <row r="8" spans="1:6" ht="12.75">
      <c r="A8" s="165" t="s">
        <v>233</v>
      </c>
      <c r="B8" s="166">
        <v>0</v>
      </c>
      <c r="C8" s="166">
        <v>2427150</v>
      </c>
      <c r="D8" s="166">
        <v>0</v>
      </c>
      <c r="E8" s="167">
        <v>0</v>
      </c>
      <c r="F8" s="167">
        <v>0</v>
      </c>
    </row>
    <row r="9" spans="1:6" ht="12.75">
      <c r="A9" s="165"/>
      <c r="B9" s="166"/>
      <c r="C9" s="166"/>
      <c r="D9" s="166"/>
      <c r="E9" s="167"/>
      <c r="F9" s="167"/>
    </row>
    <row r="10" spans="1:6" ht="12.75">
      <c r="A10" s="66" t="s">
        <v>7</v>
      </c>
      <c r="B10" s="67">
        <v>457202.43</v>
      </c>
      <c r="C10" s="67">
        <v>1388300</v>
      </c>
      <c r="D10" s="67">
        <v>530892.14</v>
      </c>
      <c r="E10" s="68">
        <v>116.12</v>
      </c>
      <c r="F10" s="68">
        <v>38.24</v>
      </c>
    </row>
    <row r="11" spans="1:6" ht="12.75">
      <c r="A11" s="165" t="s">
        <v>234</v>
      </c>
      <c r="B11" s="166">
        <v>20746.52</v>
      </c>
      <c r="C11" s="166">
        <v>41500</v>
      </c>
      <c r="D11" s="166">
        <v>20701.34</v>
      </c>
      <c r="E11" s="167">
        <v>99.78</v>
      </c>
      <c r="F11" s="167">
        <v>49.88</v>
      </c>
    </row>
    <row r="12" spans="1:6" s="29" customFormat="1" ht="12.75">
      <c r="A12" s="76" t="s">
        <v>235</v>
      </c>
      <c r="B12" s="77">
        <v>20746.52</v>
      </c>
      <c r="C12" s="77" t="s">
        <v>0</v>
      </c>
      <c r="D12" s="77">
        <v>20701.34</v>
      </c>
      <c r="E12" s="78">
        <v>99.78</v>
      </c>
      <c r="F12" s="78" t="s">
        <v>0</v>
      </c>
    </row>
    <row r="13" spans="1:6" ht="12.75">
      <c r="A13" s="72" t="s">
        <v>236</v>
      </c>
      <c r="B13" s="73">
        <v>20746.52</v>
      </c>
      <c r="C13" s="73" t="s">
        <v>0</v>
      </c>
      <c r="D13" s="73">
        <v>20701.34</v>
      </c>
      <c r="E13" s="74">
        <v>99.78</v>
      </c>
      <c r="F13" s="74" t="s">
        <v>0</v>
      </c>
    </row>
    <row r="14" spans="1:6" ht="12.75">
      <c r="A14" s="165" t="s">
        <v>237</v>
      </c>
      <c r="B14" s="166">
        <v>436455.91</v>
      </c>
      <c r="C14" s="166">
        <v>1346800</v>
      </c>
      <c r="D14" s="166">
        <v>510190.8</v>
      </c>
      <c r="E14" s="167">
        <v>116.89</v>
      </c>
      <c r="F14" s="167">
        <v>37.88</v>
      </c>
    </row>
    <row r="15" spans="1:6" s="29" customFormat="1" ht="12.75">
      <c r="A15" s="76" t="s">
        <v>238</v>
      </c>
      <c r="B15" s="77">
        <v>53034.47</v>
      </c>
      <c r="C15" s="77" t="s">
        <v>0</v>
      </c>
      <c r="D15" s="77">
        <v>406961.94</v>
      </c>
      <c r="E15" s="78">
        <v>767.35</v>
      </c>
      <c r="F15" s="78" t="s">
        <v>0</v>
      </c>
    </row>
    <row r="16" spans="1:6" ht="12.75">
      <c r="A16" s="72" t="s">
        <v>239</v>
      </c>
      <c r="B16" s="73">
        <v>53034.47</v>
      </c>
      <c r="C16" s="73" t="s">
        <v>0</v>
      </c>
      <c r="D16" s="73">
        <v>406961.94</v>
      </c>
      <c r="E16" s="74">
        <v>767.35</v>
      </c>
      <c r="F16" s="74" t="s">
        <v>0</v>
      </c>
    </row>
    <row r="17" spans="1:6" s="29" customFormat="1" ht="12.75">
      <c r="A17" s="76" t="s">
        <v>240</v>
      </c>
      <c r="B17" s="77">
        <v>383421.44</v>
      </c>
      <c r="C17" s="77" t="s">
        <v>0</v>
      </c>
      <c r="D17" s="77">
        <v>103228.86</v>
      </c>
      <c r="E17" s="78">
        <v>26.92</v>
      </c>
      <c r="F17" s="78" t="s">
        <v>0</v>
      </c>
    </row>
    <row r="18" spans="1:6" ht="12.75">
      <c r="A18" s="72" t="s">
        <v>241</v>
      </c>
      <c r="B18" s="73">
        <v>383421.44</v>
      </c>
      <c r="C18" s="73" t="s">
        <v>0</v>
      </c>
      <c r="D18" s="73">
        <v>103228.86</v>
      </c>
      <c r="E18" s="74">
        <v>26.92</v>
      </c>
      <c r="F18" s="74" t="s">
        <v>0</v>
      </c>
    </row>
    <row r="19" spans="1:6" ht="12.75">
      <c r="A19" s="66" t="s">
        <v>1316</v>
      </c>
      <c r="B19" s="67">
        <f>B7-B10</f>
        <v>-457202.43</v>
      </c>
      <c r="C19" s="67">
        <f>C7-C10</f>
        <v>1038850</v>
      </c>
      <c r="D19" s="67">
        <f>D7-D10</f>
        <v>-530892.14</v>
      </c>
      <c r="E19" s="68">
        <v>116.12</v>
      </c>
      <c r="F19" s="68">
        <v>-51.1</v>
      </c>
    </row>
    <row r="21" spans="1:5" ht="12.75" customHeight="1">
      <c r="A21" s="180" t="s">
        <v>1331</v>
      </c>
      <c r="E21"/>
    </row>
    <row r="22" spans="1:5" ht="12.75" customHeight="1" thickBot="1">
      <c r="A22" s="98"/>
      <c r="E22"/>
    </row>
    <row r="23" spans="1:6" ht="26.25" thickBot="1">
      <c r="A23" s="95" t="s">
        <v>1278</v>
      </c>
      <c r="B23" s="58" t="s">
        <v>1109</v>
      </c>
      <c r="C23" s="58" t="s">
        <v>1105</v>
      </c>
      <c r="D23" s="58" t="s">
        <v>1100</v>
      </c>
      <c r="E23" s="58" t="s">
        <v>1107</v>
      </c>
      <c r="F23" s="59" t="s">
        <v>1108</v>
      </c>
    </row>
    <row r="24" spans="1:6" ht="12.75">
      <c r="A24" s="64">
        <v>1</v>
      </c>
      <c r="B24" s="60">
        <v>2</v>
      </c>
      <c r="C24" s="61">
        <v>3</v>
      </c>
      <c r="D24" s="60">
        <v>4</v>
      </c>
      <c r="E24" s="62">
        <v>5</v>
      </c>
      <c r="F24" s="63">
        <v>6</v>
      </c>
    </row>
    <row r="25" spans="1:6" ht="12.75">
      <c r="A25" s="162" t="s">
        <v>1321</v>
      </c>
      <c r="B25" s="163">
        <v>0</v>
      </c>
      <c r="C25" s="163">
        <v>2427150</v>
      </c>
      <c r="D25" s="163">
        <v>0</v>
      </c>
      <c r="E25" s="164">
        <v>0</v>
      </c>
      <c r="F25" s="164">
        <v>0</v>
      </c>
    </row>
    <row r="26" spans="1:6" ht="12.75">
      <c r="A26" s="181" t="s">
        <v>247</v>
      </c>
      <c r="B26" s="182">
        <v>0</v>
      </c>
      <c r="C26" s="182">
        <v>2427150</v>
      </c>
      <c r="D26" s="182">
        <v>0</v>
      </c>
      <c r="E26" s="183">
        <v>0</v>
      </c>
      <c r="F26" s="183">
        <v>0</v>
      </c>
    </row>
    <row r="27" spans="1:6" s="34" customFormat="1" ht="12.75">
      <c r="A27" s="184" t="s">
        <v>248</v>
      </c>
      <c r="B27" s="51">
        <v>0</v>
      </c>
      <c r="C27" s="51">
        <v>2427150</v>
      </c>
      <c r="D27" s="51">
        <v>0</v>
      </c>
      <c r="E27" s="52">
        <v>0</v>
      </c>
      <c r="F27" s="52">
        <v>0</v>
      </c>
    </row>
    <row r="28" spans="1:6" ht="12.75">
      <c r="A28" s="66" t="s">
        <v>1322</v>
      </c>
      <c r="B28" s="67">
        <v>457202.43</v>
      </c>
      <c r="C28" s="67">
        <v>1388300</v>
      </c>
      <c r="D28" s="67">
        <v>530892.14</v>
      </c>
      <c r="E28" s="68">
        <v>116.12</v>
      </c>
      <c r="F28" s="68">
        <v>38.24</v>
      </c>
    </row>
    <row r="29" spans="1:6" ht="12.75">
      <c r="A29" s="181" t="s">
        <v>249</v>
      </c>
      <c r="B29" s="182">
        <v>0</v>
      </c>
      <c r="C29" s="182">
        <v>1282200</v>
      </c>
      <c r="D29" s="182">
        <v>477857.66</v>
      </c>
      <c r="E29" s="183">
        <v>0</v>
      </c>
      <c r="F29" s="183">
        <v>37.27</v>
      </c>
    </row>
    <row r="30" spans="1:6" s="34" customFormat="1" ht="12.75">
      <c r="A30" s="184" t="s">
        <v>250</v>
      </c>
      <c r="B30" s="51">
        <v>0</v>
      </c>
      <c r="C30" s="51">
        <v>1282200</v>
      </c>
      <c r="D30" s="51">
        <v>477857.66</v>
      </c>
      <c r="E30" s="52">
        <v>0</v>
      </c>
      <c r="F30" s="52">
        <v>37.27</v>
      </c>
    </row>
    <row r="31" spans="1:6" ht="12.75">
      <c r="A31" s="181" t="s">
        <v>251</v>
      </c>
      <c r="B31" s="182">
        <v>73780.99</v>
      </c>
      <c r="C31" s="182">
        <v>106100</v>
      </c>
      <c r="D31" s="182">
        <v>53034.48</v>
      </c>
      <c r="E31" s="183">
        <v>71.88</v>
      </c>
      <c r="F31" s="183">
        <v>49.99</v>
      </c>
    </row>
    <row r="32" spans="1:6" s="34" customFormat="1" ht="12.75">
      <c r="A32" s="184" t="s">
        <v>252</v>
      </c>
      <c r="B32" s="51">
        <v>73780.99</v>
      </c>
      <c r="C32" s="51">
        <v>106100</v>
      </c>
      <c r="D32" s="51">
        <v>53034.48</v>
      </c>
      <c r="E32" s="52">
        <v>71.88</v>
      </c>
      <c r="F32" s="52">
        <v>49.99</v>
      </c>
    </row>
    <row r="33" spans="1:6" ht="12.75">
      <c r="A33" s="181" t="s">
        <v>253</v>
      </c>
      <c r="B33" s="182">
        <v>383421.44</v>
      </c>
      <c r="C33" s="182">
        <v>0</v>
      </c>
      <c r="D33" s="182">
        <v>0</v>
      </c>
      <c r="E33" s="183">
        <v>0</v>
      </c>
      <c r="F33" s="183">
        <v>0</v>
      </c>
    </row>
    <row r="34" spans="1:6" s="34" customFormat="1" ht="12.75">
      <c r="A34" s="184" t="s">
        <v>254</v>
      </c>
      <c r="B34" s="51">
        <v>383421.44</v>
      </c>
      <c r="C34" s="51">
        <v>0</v>
      </c>
      <c r="D34" s="51">
        <v>0</v>
      </c>
      <c r="E34" s="52">
        <v>0</v>
      </c>
      <c r="F34" s="52">
        <v>0</v>
      </c>
    </row>
    <row r="35" spans="1:6" ht="12.75">
      <c r="A35" s="66" t="s">
        <v>1316</v>
      </c>
      <c r="B35" s="67">
        <v>-457202.43</v>
      </c>
      <c r="C35" s="67">
        <v>1038850</v>
      </c>
      <c r="D35" s="67">
        <v>-530892.14</v>
      </c>
      <c r="E35" s="68">
        <v>116.12</v>
      </c>
      <c r="F35" s="68">
        <v>-51.1</v>
      </c>
    </row>
  </sheetData>
  <sheetProtection/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87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0.7109375" style="0" customWidth="1"/>
    <col min="2" max="4" width="15.7109375" style="0" customWidth="1"/>
    <col min="5" max="6" width="7.28125" style="46" customWidth="1"/>
  </cols>
  <sheetData>
    <row r="1" spans="1:7" ht="12.75" customHeight="1">
      <c r="A1" s="35" t="s">
        <v>1317</v>
      </c>
      <c r="C1" s="36"/>
      <c r="D1" s="36"/>
      <c r="G1" s="46"/>
    </row>
    <row r="2" spans="1:7" ht="12.75" customHeight="1">
      <c r="A2" s="180"/>
      <c r="C2" s="36"/>
      <c r="D2" s="36"/>
      <c r="G2" s="46"/>
    </row>
    <row r="3" spans="1:7" ht="12.75" customHeight="1">
      <c r="A3" s="180" t="s">
        <v>1353</v>
      </c>
      <c r="C3" s="36"/>
      <c r="D3" s="36"/>
      <c r="G3" s="46"/>
    </row>
    <row r="4" spans="1:7" ht="12.75" customHeight="1" thickBot="1">
      <c r="A4" s="38"/>
      <c r="C4" s="36"/>
      <c r="D4" s="36"/>
      <c r="G4" s="46"/>
    </row>
    <row r="5" spans="1:6" ht="26.25" thickBot="1">
      <c r="A5" s="65" t="s">
        <v>1318</v>
      </c>
      <c r="B5" s="58" t="s">
        <v>1109</v>
      </c>
      <c r="C5" s="58" t="s">
        <v>1105</v>
      </c>
      <c r="D5" s="58" t="s">
        <v>1100</v>
      </c>
      <c r="E5" s="58" t="s">
        <v>1107</v>
      </c>
      <c r="F5" s="59" t="s">
        <v>1108</v>
      </c>
    </row>
    <row r="6" spans="1:6" ht="12.75">
      <c r="A6" s="64">
        <v>1</v>
      </c>
      <c r="B6" s="60">
        <v>2</v>
      </c>
      <c r="C6" s="61">
        <v>3</v>
      </c>
      <c r="D6" s="60">
        <v>4</v>
      </c>
      <c r="E6" s="62">
        <v>5</v>
      </c>
      <c r="F6" s="63">
        <v>6</v>
      </c>
    </row>
    <row r="7" spans="1:6" ht="12.75">
      <c r="A7" s="162" t="s">
        <v>242</v>
      </c>
      <c r="B7" s="163">
        <f>B8</f>
        <v>2503887.5900000003</v>
      </c>
      <c r="C7" s="163">
        <v>12722756</v>
      </c>
      <c r="D7" s="163">
        <v>12682961.56</v>
      </c>
      <c r="E7" s="164">
        <v>-1535486.09</v>
      </c>
      <c r="F7" s="164">
        <v>99.69</v>
      </c>
    </row>
    <row r="8" spans="1:6" ht="12.75">
      <c r="A8" s="165" t="s">
        <v>243</v>
      </c>
      <c r="B8" s="166">
        <f>B9</f>
        <v>2503887.5900000003</v>
      </c>
      <c r="C8" s="166">
        <v>12722756</v>
      </c>
      <c r="D8" s="166">
        <v>12682961.56</v>
      </c>
      <c r="E8" s="167">
        <v>-1535486.09</v>
      </c>
      <c r="F8" s="167">
        <v>99.69</v>
      </c>
    </row>
    <row r="9" spans="1:6" s="29" customFormat="1" ht="12.75">
      <c r="A9" s="76" t="s">
        <v>244</v>
      </c>
      <c r="B9" s="77">
        <f>B10+B11</f>
        <v>2503887.5900000003</v>
      </c>
      <c r="C9" s="77" t="s">
        <v>0</v>
      </c>
      <c r="D9" s="77">
        <v>12682961.56</v>
      </c>
      <c r="E9" s="78">
        <v>-1535486.09</v>
      </c>
      <c r="F9" s="78" t="s">
        <v>0</v>
      </c>
    </row>
    <row r="10" spans="1:6" ht="12.75">
      <c r="A10" s="72" t="s">
        <v>245</v>
      </c>
      <c r="B10" s="73">
        <v>4206926.74</v>
      </c>
      <c r="C10" s="73" t="s">
        <v>0</v>
      </c>
      <c r="D10" s="73">
        <v>12904291.27</v>
      </c>
      <c r="E10" s="74">
        <v>-1562281.78</v>
      </c>
      <c r="F10" s="74" t="s">
        <v>0</v>
      </c>
    </row>
    <row r="11" spans="1:6" ht="12.75">
      <c r="A11" s="72" t="s">
        <v>246</v>
      </c>
      <c r="B11" s="73">
        <v>-1703039.15</v>
      </c>
      <c r="C11" s="73" t="s">
        <v>0</v>
      </c>
      <c r="D11" s="73">
        <v>-221329.71</v>
      </c>
      <c r="E11" s="74" t="s">
        <v>0</v>
      </c>
      <c r="F11" s="74" t="s">
        <v>0</v>
      </c>
    </row>
    <row r="12" spans="1:6" ht="12.75">
      <c r="A12" s="185" t="s">
        <v>1305</v>
      </c>
      <c r="B12" s="186">
        <f>B7</f>
        <v>2503887.5900000003</v>
      </c>
      <c r="C12" s="186">
        <v>12722756</v>
      </c>
      <c r="D12" s="186">
        <v>12682961.56</v>
      </c>
      <c r="E12" s="187">
        <v>-1535486.09</v>
      </c>
      <c r="F12" s="187">
        <v>99.69</v>
      </c>
    </row>
    <row r="14" ht="12.75">
      <c r="A14" s="180" t="s">
        <v>1354</v>
      </c>
    </row>
    <row r="15" ht="13.5" thickBot="1"/>
    <row r="16" spans="1:6" ht="26.25" thickBot="1">
      <c r="A16" s="65" t="s">
        <v>1318</v>
      </c>
      <c r="B16" s="58" t="s">
        <v>1109</v>
      </c>
      <c r="C16" s="58" t="s">
        <v>1105</v>
      </c>
      <c r="D16" s="58" t="s">
        <v>1100</v>
      </c>
      <c r="E16" s="58" t="s">
        <v>1107</v>
      </c>
      <c r="F16" s="59" t="s">
        <v>1108</v>
      </c>
    </row>
    <row r="17" spans="1:6" ht="12.75">
      <c r="A17" s="64">
        <v>1</v>
      </c>
      <c r="B17" s="60">
        <v>2</v>
      </c>
      <c r="C17" s="61">
        <v>3</v>
      </c>
      <c r="D17" s="60">
        <v>4</v>
      </c>
      <c r="E17" s="62">
        <v>5</v>
      </c>
      <c r="F17" s="63">
        <v>6</v>
      </c>
    </row>
    <row r="18" spans="1:6" ht="12.75">
      <c r="A18" s="188" t="s">
        <v>1337</v>
      </c>
      <c r="B18" s="189">
        <f>B19+B22+B24+B38+B50+B53+B57</f>
        <v>2503887.5899999994</v>
      </c>
      <c r="C18" s="189">
        <f>C19+C22+C24+C38+C50+C53+C57</f>
        <v>12722756</v>
      </c>
      <c r="D18" s="189">
        <f>D19+D22+D24+D38+D50+D53+D57</f>
        <v>12682961.559999999</v>
      </c>
      <c r="E18" s="275">
        <v>-1535486.09</v>
      </c>
      <c r="F18" s="275">
        <v>99.69</v>
      </c>
    </row>
    <row r="19" spans="1:6" ht="12.75">
      <c r="A19" s="181" t="s">
        <v>249</v>
      </c>
      <c r="B19" s="182">
        <f>SUM(B20:B21)</f>
        <v>614682.46</v>
      </c>
      <c r="C19" s="182">
        <v>4112162</v>
      </c>
      <c r="D19" s="182">
        <v>4112161.94</v>
      </c>
      <c r="E19" s="183" t="s">
        <v>0</v>
      </c>
      <c r="F19" s="183">
        <v>100</v>
      </c>
    </row>
    <row r="20" spans="1:6" s="179" customFormat="1" ht="12.75">
      <c r="A20" s="184" t="s">
        <v>250</v>
      </c>
      <c r="B20" s="51">
        <v>612293.45</v>
      </c>
      <c r="C20" s="51">
        <v>4099004</v>
      </c>
      <c r="D20" s="51">
        <v>4099004.43</v>
      </c>
      <c r="E20" s="52" t="s">
        <v>0</v>
      </c>
      <c r="F20" s="52">
        <v>100</v>
      </c>
    </row>
    <row r="21" spans="1:6" s="179" customFormat="1" ht="12.75">
      <c r="A21" s="184" t="s">
        <v>255</v>
      </c>
      <c r="B21" s="51">
        <v>2389.01</v>
      </c>
      <c r="C21" s="51">
        <v>13158</v>
      </c>
      <c r="D21" s="51">
        <v>13157.51</v>
      </c>
      <c r="E21" s="52" t="s">
        <v>0</v>
      </c>
      <c r="F21" s="52">
        <v>100</v>
      </c>
    </row>
    <row r="22" spans="1:6" ht="12.75">
      <c r="A22" s="181" t="s">
        <v>256</v>
      </c>
      <c r="B22" s="182">
        <f>SUM(B23)</f>
        <v>4702.24</v>
      </c>
      <c r="C22" s="182">
        <v>3728</v>
      </c>
      <c r="D22" s="182">
        <v>3728.33</v>
      </c>
      <c r="E22" s="183" t="s">
        <v>0</v>
      </c>
      <c r="F22" s="183">
        <v>100.01</v>
      </c>
    </row>
    <row r="23" spans="1:6" s="179" customFormat="1" ht="12.75">
      <c r="A23" s="184" t="s">
        <v>257</v>
      </c>
      <c r="B23" s="51">
        <v>4702.24</v>
      </c>
      <c r="C23" s="51">
        <v>3728</v>
      </c>
      <c r="D23" s="51">
        <v>3728.33</v>
      </c>
      <c r="E23" s="52" t="s">
        <v>0</v>
      </c>
      <c r="F23" s="52">
        <v>100.01</v>
      </c>
    </row>
    <row r="24" spans="1:6" ht="12.75">
      <c r="A24" s="181" t="s">
        <v>251</v>
      </c>
      <c r="B24" s="182">
        <f>SUM(B25:B37)</f>
        <v>1327387.5599999996</v>
      </c>
      <c r="C24" s="182">
        <v>3228261</v>
      </c>
      <c r="D24" s="182">
        <v>3191117.52</v>
      </c>
      <c r="E24" s="183" t="s">
        <v>0</v>
      </c>
      <c r="F24" s="183">
        <v>98.85</v>
      </c>
    </row>
    <row r="25" spans="1:6" s="179" customFormat="1" ht="12.75">
      <c r="A25" s="184" t="s">
        <v>258</v>
      </c>
      <c r="B25" s="51">
        <v>44134.37</v>
      </c>
      <c r="C25" s="51">
        <v>55477</v>
      </c>
      <c r="D25" s="51">
        <v>55476.68</v>
      </c>
      <c r="E25" s="52" t="s">
        <v>0</v>
      </c>
      <c r="F25" s="52">
        <v>100</v>
      </c>
    </row>
    <row r="26" spans="1:6" s="179" customFormat="1" ht="12.75">
      <c r="A26" s="184" t="s">
        <v>259</v>
      </c>
      <c r="B26" s="51">
        <v>6952.73</v>
      </c>
      <c r="C26" s="51">
        <v>15427</v>
      </c>
      <c r="D26" s="51">
        <v>15427.55</v>
      </c>
      <c r="E26" s="52" t="s">
        <v>0</v>
      </c>
      <c r="F26" s="52">
        <v>100</v>
      </c>
    </row>
    <row r="27" spans="1:6" s="179" customFormat="1" ht="12.75">
      <c r="A27" s="184" t="s">
        <v>252</v>
      </c>
      <c r="B27" s="51">
        <v>532392.2</v>
      </c>
      <c r="C27" s="51">
        <v>1382354</v>
      </c>
      <c r="D27" s="51">
        <v>1382354.02</v>
      </c>
      <c r="E27" s="52" t="s">
        <v>0</v>
      </c>
      <c r="F27" s="52">
        <v>100</v>
      </c>
    </row>
    <row r="28" spans="1:6" s="179" customFormat="1" ht="12.75">
      <c r="A28" s="184" t="s">
        <v>260</v>
      </c>
      <c r="B28" s="51">
        <v>144885.81</v>
      </c>
      <c r="C28" s="51">
        <v>490145</v>
      </c>
      <c r="D28" s="51">
        <v>490144.89</v>
      </c>
      <c r="E28" s="52" t="s">
        <v>0</v>
      </c>
      <c r="F28" s="52">
        <v>100</v>
      </c>
    </row>
    <row r="29" spans="1:6" s="179" customFormat="1" ht="12.75">
      <c r="A29" s="184" t="s">
        <v>261</v>
      </c>
      <c r="B29" s="51">
        <v>430448.15</v>
      </c>
      <c r="C29" s="51">
        <v>727880</v>
      </c>
      <c r="D29" s="51">
        <v>727878.98</v>
      </c>
      <c r="E29" s="52" t="s">
        <v>0</v>
      </c>
      <c r="F29" s="52">
        <v>100</v>
      </c>
    </row>
    <row r="30" spans="1:6" s="179" customFormat="1" ht="12.75">
      <c r="A30" s="184" t="s">
        <v>1338</v>
      </c>
      <c r="B30" s="51">
        <v>179912.43</v>
      </c>
      <c r="C30" s="51">
        <v>448850</v>
      </c>
      <c r="D30" s="51">
        <v>411706.56</v>
      </c>
      <c r="E30" s="52" t="s">
        <v>0</v>
      </c>
      <c r="F30" s="52">
        <v>91.72</v>
      </c>
    </row>
    <row r="31" spans="1:6" s="179" customFormat="1" ht="12.75">
      <c r="A31" s="184" t="s">
        <v>1339</v>
      </c>
      <c r="B31" s="51">
        <v>-2628</v>
      </c>
      <c r="C31" s="51">
        <v>6170</v>
      </c>
      <c r="D31" s="51">
        <v>6170.41</v>
      </c>
      <c r="E31" s="52" t="s">
        <v>0</v>
      </c>
      <c r="F31" s="52">
        <v>100.01</v>
      </c>
    </row>
    <row r="32" spans="1:6" s="179" customFormat="1" ht="12.75">
      <c r="A32" s="184" t="s">
        <v>1340</v>
      </c>
      <c r="B32" s="51">
        <v>0</v>
      </c>
      <c r="C32" s="51">
        <v>2808</v>
      </c>
      <c r="D32" s="51">
        <v>2807.91</v>
      </c>
      <c r="E32" s="52" t="s">
        <v>0</v>
      </c>
      <c r="F32" s="52">
        <v>100</v>
      </c>
    </row>
    <row r="33" spans="1:6" s="179" customFormat="1" ht="12.75">
      <c r="A33" s="184" t="s">
        <v>1341</v>
      </c>
      <c r="B33" s="51">
        <v>0</v>
      </c>
      <c r="C33" s="51">
        <v>51639</v>
      </c>
      <c r="D33" s="51">
        <v>51638.86</v>
      </c>
      <c r="E33" s="52" t="s">
        <v>0</v>
      </c>
      <c r="F33" s="52">
        <v>100</v>
      </c>
    </row>
    <row r="34" spans="1:6" s="179" customFormat="1" ht="12.75">
      <c r="A34" s="184" t="s">
        <v>1342</v>
      </c>
      <c r="B34" s="51">
        <v>0</v>
      </c>
      <c r="C34" s="51">
        <v>170</v>
      </c>
      <c r="D34" s="51">
        <v>169.79</v>
      </c>
      <c r="E34" s="52" t="s">
        <v>0</v>
      </c>
      <c r="F34" s="52">
        <v>99.88</v>
      </c>
    </row>
    <row r="35" spans="1:6" s="179" customFormat="1" ht="12.75">
      <c r="A35" s="184" t="s">
        <v>262</v>
      </c>
      <c r="B35" s="51">
        <v>0</v>
      </c>
      <c r="C35" s="51">
        <v>23624</v>
      </c>
      <c r="D35" s="51">
        <v>23624.66</v>
      </c>
      <c r="E35" s="52" t="s">
        <v>0</v>
      </c>
      <c r="F35" s="52">
        <v>100</v>
      </c>
    </row>
    <row r="36" spans="1:6" s="179" customFormat="1" ht="12.75">
      <c r="A36" s="184" t="s">
        <v>263</v>
      </c>
      <c r="B36" s="51">
        <v>-3060.35</v>
      </c>
      <c r="C36" s="51">
        <v>14081</v>
      </c>
      <c r="D36" s="51">
        <v>14080.95</v>
      </c>
      <c r="E36" s="52" t="s">
        <v>0</v>
      </c>
      <c r="F36" s="52">
        <v>100</v>
      </c>
    </row>
    <row r="37" spans="1:6" s="179" customFormat="1" ht="12.75">
      <c r="A37" s="184" t="s">
        <v>264</v>
      </c>
      <c r="B37" s="51">
        <v>-5649.78</v>
      </c>
      <c r="C37" s="51">
        <v>9636</v>
      </c>
      <c r="D37" s="51">
        <v>9636.26</v>
      </c>
      <c r="E37" s="52" t="s">
        <v>0</v>
      </c>
      <c r="F37" s="52">
        <v>100</v>
      </c>
    </row>
    <row r="38" spans="1:6" ht="12.75">
      <c r="A38" s="181" t="s">
        <v>265</v>
      </c>
      <c r="B38" s="182">
        <f>SUM(B39:B49)</f>
        <v>178115.19</v>
      </c>
      <c r="C38" s="182">
        <v>-79223</v>
      </c>
      <c r="D38" s="182">
        <v>-81873.85</v>
      </c>
      <c r="E38" s="183">
        <v>9912.21</v>
      </c>
      <c r="F38" s="183">
        <v>103.35</v>
      </c>
    </row>
    <row r="39" spans="1:6" s="179" customFormat="1" ht="12.75">
      <c r="A39" s="184" t="s">
        <v>266</v>
      </c>
      <c r="B39" s="51">
        <v>0</v>
      </c>
      <c r="C39" s="51">
        <v>-3049</v>
      </c>
      <c r="D39" s="51">
        <v>-3049.32</v>
      </c>
      <c r="E39" s="52" t="s">
        <v>0</v>
      </c>
      <c r="F39" s="52">
        <v>100.01</v>
      </c>
    </row>
    <row r="40" spans="1:6" s="179" customFormat="1" ht="12.75">
      <c r="A40" s="184" t="s">
        <v>1343</v>
      </c>
      <c r="B40" s="51">
        <v>8575.36</v>
      </c>
      <c r="C40" s="51">
        <v>9131</v>
      </c>
      <c r="D40" s="51">
        <v>8340.36</v>
      </c>
      <c r="E40" s="52" t="s">
        <v>0</v>
      </c>
      <c r="F40" s="52">
        <v>91.34</v>
      </c>
    </row>
    <row r="41" spans="1:6" s="179" customFormat="1" ht="12.75">
      <c r="A41" s="184" t="s">
        <v>1344</v>
      </c>
      <c r="B41" s="51">
        <v>-35727.95</v>
      </c>
      <c r="C41" s="51">
        <v>-13896</v>
      </c>
      <c r="D41" s="51">
        <v>-15757.26</v>
      </c>
      <c r="E41" s="52">
        <v>1907.68</v>
      </c>
      <c r="F41" s="52">
        <v>113.39</v>
      </c>
    </row>
    <row r="42" spans="1:6" s="179" customFormat="1" ht="12.75">
      <c r="A42" s="184" t="s">
        <v>1345</v>
      </c>
      <c r="B42" s="51">
        <v>0</v>
      </c>
      <c r="C42" s="51">
        <v>-12939</v>
      </c>
      <c r="D42" s="51">
        <v>-12939.11</v>
      </c>
      <c r="E42" s="52" t="s">
        <v>0</v>
      </c>
      <c r="F42" s="52">
        <v>100</v>
      </c>
    </row>
    <row r="43" spans="1:6" s="179" customFormat="1" ht="12.75">
      <c r="A43" s="184" t="s">
        <v>1346</v>
      </c>
      <c r="B43" s="51">
        <v>2315.32</v>
      </c>
      <c r="C43" s="51">
        <v>1448</v>
      </c>
      <c r="D43" s="51">
        <v>1448.82</v>
      </c>
      <c r="E43" s="52" t="s">
        <v>0</v>
      </c>
      <c r="F43" s="52">
        <v>100.06</v>
      </c>
    </row>
    <row r="44" spans="1:6" s="179" customFormat="1" ht="12.75">
      <c r="A44" s="184" t="s">
        <v>1347</v>
      </c>
      <c r="B44" s="51">
        <v>297059.2</v>
      </c>
      <c r="C44" s="51">
        <v>-7269</v>
      </c>
      <c r="D44" s="51">
        <v>-7269.41</v>
      </c>
      <c r="E44" s="52" t="s">
        <v>0</v>
      </c>
      <c r="F44" s="52">
        <v>100.01</v>
      </c>
    </row>
    <row r="45" spans="1:6" s="179" customFormat="1" ht="12.75">
      <c r="A45" s="184" t="s">
        <v>1348</v>
      </c>
      <c r="B45" s="51">
        <v>-21321.9</v>
      </c>
      <c r="C45" s="51">
        <v>-32301</v>
      </c>
      <c r="D45" s="51">
        <v>-32301.11</v>
      </c>
      <c r="E45" s="52" t="s">
        <v>0</v>
      </c>
      <c r="F45" s="52">
        <v>100</v>
      </c>
    </row>
    <row r="46" spans="1:6" s="179" customFormat="1" ht="12.75">
      <c r="A46" s="184" t="s">
        <v>1349</v>
      </c>
      <c r="B46" s="51">
        <v>-192437.83</v>
      </c>
      <c r="C46" s="51">
        <v>-55981</v>
      </c>
      <c r="D46" s="51">
        <v>-55979.11</v>
      </c>
      <c r="E46" s="52" t="s">
        <v>0</v>
      </c>
      <c r="F46" s="52">
        <v>100</v>
      </c>
    </row>
    <row r="47" spans="1:6" s="179" customFormat="1" ht="12.75">
      <c r="A47" s="184" t="s">
        <v>1350</v>
      </c>
      <c r="B47" s="51">
        <v>5801.13</v>
      </c>
      <c r="C47" s="51">
        <v>5802</v>
      </c>
      <c r="D47" s="51">
        <v>5801.13</v>
      </c>
      <c r="E47" s="52" t="s">
        <v>0</v>
      </c>
      <c r="F47" s="52">
        <v>99.99</v>
      </c>
    </row>
    <row r="48" spans="1:6" s="179" customFormat="1" ht="12.75">
      <c r="A48" s="184" t="s">
        <v>1351</v>
      </c>
      <c r="B48" s="51">
        <v>0</v>
      </c>
      <c r="C48" s="51">
        <v>-62041</v>
      </c>
      <c r="D48" s="51">
        <v>-62040.36</v>
      </c>
      <c r="E48" s="52" t="s">
        <v>0</v>
      </c>
      <c r="F48" s="52">
        <v>100</v>
      </c>
    </row>
    <row r="49" spans="1:6" s="179" customFormat="1" ht="12.75">
      <c r="A49" s="184" t="s">
        <v>1352</v>
      </c>
      <c r="B49" s="51">
        <v>113851.86</v>
      </c>
      <c r="C49" s="51">
        <v>91872</v>
      </c>
      <c r="D49" s="51">
        <v>91871.52</v>
      </c>
      <c r="E49" s="52" t="s">
        <v>0</v>
      </c>
      <c r="F49" s="52">
        <v>100</v>
      </c>
    </row>
    <row r="50" spans="1:6" ht="12.75">
      <c r="A50" s="181" t="s">
        <v>267</v>
      </c>
      <c r="B50" s="182">
        <f>SUM(B51:B52)</f>
        <v>2219.77</v>
      </c>
      <c r="C50" s="182">
        <v>9999</v>
      </c>
      <c r="D50" s="182">
        <v>9998.27</v>
      </c>
      <c r="E50" s="183" t="s">
        <v>0</v>
      </c>
      <c r="F50" s="183">
        <v>99.99</v>
      </c>
    </row>
    <row r="51" spans="1:6" s="179" customFormat="1" ht="12.75">
      <c r="A51" s="184" t="s">
        <v>268</v>
      </c>
      <c r="B51" s="51">
        <v>2219.77</v>
      </c>
      <c r="C51" s="51">
        <v>1501</v>
      </c>
      <c r="D51" s="51">
        <v>1501.12</v>
      </c>
      <c r="E51" s="52" t="s">
        <v>0</v>
      </c>
      <c r="F51" s="52">
        <v>100.01</v>
      </c>
    </row>
    <row r="52" spans="1:6" s="179" customFormat="1" ht="12.75">
      <c r="A52" s="184" t="s">
        <v>269</v>
      </c>
      <c r="B52" s="51">
        <v>0</v>
      </c>
      <c r="C52" s="51">
        <v>8498</v>
      </c>
      <c r="D52" s="51">
        <v>8497.15</v>
      </c>
      <c r="E52" s="52" t="s">
        <v>0</v>
      </c>
      <c r="F52" s="52">
        <v>99.99</v>
      </c>
    </row>
    <row r="53" spans="1:6" ht="12.75">
      <c r="A53" s="181" t="s">
        <v>253</v>
      </c>
      <c r="B53" s="182">
        <f>SUM(B54:B56)</f>
        <v>290192.58999999997</v>
      </c>
      <c r="C53" s="182">
        <v>5447829</v>
      </c>
      <c r="D53" s="182">
        <v>5447829.35</v>
      </c>
      <c r="E53" s="183" t="s">
        <v>0</v>
      </c>
      <c r="F53" s="183">
        <v>100</v>
      </c>
    </row>
    <row r="54" spans="1:6" s="179" customFormat="1" ht="12.75">
      <c r="A54" s="184" t="s">
        <v>254</v>
      </c>
      <c r="B54" s="51">
        <v>289174.23</v>
      </c>
      <c r="C54" s="51">
        <v>5445094</v>
      </c>
      <c r="D54" s="51">
        <v>5445093.87</v>
      </c>
      <c r="E54" s="52" t="s">
        <v>0</v>
      </c>
      <c r="F54" s="52">
        <v>100</v>
      </c>
    </row>
    <row r="55" spans="1:6" s="179" customFormat="1" ht="12.75">
      <c r="A55" s="184" t="s">
        <v>270</v>
      </c>
      <c r="B55" s="51">
        <v>1018.36</v>
      </c>
      <c r="C55" s="51">
        <v>2619</v>
      </c>
      <c r="D55" s="51">
        <v>2618.72</v>
      </c>
      <c r="E55" s="52" t="s">
        <v>0</v>
      </c>
      <c r="F55" s="52">
        <v>99.99</v>
      </c>
    </row>
    <row r="56" spans="1:6" s="179" customFormat="1" ht="12.75">
      <c r="A56" s="184" t="s">
        <v>271</v>
      </c>
      <c r="B56" s="51">
        <v>0</v>
      </c>
      <c r="C56" s="51">
        <v>116</v>
      </c>
      <c r="D56" s="51">
        <v>116.76</v>
      </c>
      <c r="E56" s="52" t="s">
        <v>0</v>
      </c>
      <c r="F56" s="52">
        <v>100.66</v>
      </c>
    </row>
    <row r="57" spans="1:6" ht="12.75">
      <c r="A57" s="176" t="s">
        <v>247</v>
      </c>
      <c r="B57" s="177">
        <f>B58</f>
        <v>86587.78</v>
      </c>
      <c r="C57" s="177">
        <v>0</v>
      </c>
      <c r="D57" s="177">
        <v>0</v>
      </c>
      <c r="E57" s="178">
        <f>D57/B57*100</f>
        <v>0</v>
      </c>
      <c r="F57" s="178" t="s">
        <v>1204</v>
      </c>
    </row>
    <row r="58" spans="1:6" s="179" customFormat="1" ht="12.75">
      <c r="A58" s="184" t="s">
        <v>248</v>
      </c>
      <c r="B58" s="51">
        <v>86587.78</v>
      </c>
      <c r="C58" s="51">
        <v>0</v>
      </c>
      <c r="D58" s="51">
        <v>0</v>
      </c>
      <c r="E58" s="52">
        <f>D58/B58*100</f>
        <v>0</v>
      </c>
      <c r="F58" s="52" t="s">
        <v>1204</v>
      </c>
    </row>
  </sheetData>
  <sheetProtection/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87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C47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17.7109375" style="0" customWidth="1"/>
    <col min="2" max="2" width="6.7109375" style="0" customWidth="1"/>
    <col min="3" max="3" width="70.8515625" style="0" bestFit="1" customWidth="1"/>
    <col min="4" max="5" width="15.7109375" style="0" customWidth="1"/>
    <col min="6" max="6" width="7.28125" style="46" customWidth="1"/>
  </cols>
  <sheetData>
    <row r="1" spans="1:5" ht="12.75" customHeight="1">
      <c r="A1" s="35" t="s">
        <v>1101</v>
      </c>
      <c r="C1" s="36"/>
      <c r="D1" s="36"/>
      <c r="E1" s="36"/>
    </row>
    <row r="2" spans="1:6" ht="12.75" customHeight="1">
      <c r="A2" s="297" t="s">
        <v>1102</v>
      </c>
      <c r="B2" s="297"/>
      <c r="C2" s="297"/>
      <c r="D2" s="297"/>
      <c r="E2" s="297"/>
      <c r="F2" s="297"/>
    </row>
    <row r="3" spans="1:5" ht="12.75" customHeight="1">
      <c r="A3" s="37"/>
      <c r="B3" s="38"/>
      <c r="C3" s="39"/>
      <c r="D3" s="39"/>
      <c r="E3" s="39"/>
    </row>
    <row r="4" spans="1:133" ht="26.25" customHeight="1">
      <c r="A4" s="295" t="s">
        <v>1104</v>
      </c>
      <c r="B4" s="296"/>
      <c r="C4" s="296"/>
      <c r="D4" s="296"/>
      <c r="E4" s="296"/>
      <c r="F4" s="296"/>
      <c r="EC4" s="40"/>
    </row>
    <row r="5" spans="2:133" ht="12.75" customHeight="1">
      <c r="B5" s="37"/>
      <c r="C5" s="41"/>
      <c r="D5" s="41"/>
      <c r="E5" s="41"/>
      <c r="EC5" s="40"/>
    </row>
    <row r="6" spans="1:6" ht="12.75" customHeight="1">
      <c r="A6" s="294" t="s">
        <v>1355</v>
      </c>
      <c r="B6" s="294"/>
      <c r="C6" s="294"/>
      <c r="D6" s="294"/>
      <c r="E6" s="294"/>
      <c r="F6" s="294"/>
    </row>
    <row r="7" spans="1:5" ht="12.75" customHeight="1" thickBot="1">
      <c r="A7" s="38"/>
      <c r="C7" s="36"/>
      <c r="D7" s="36"/>
      <c r="E7" s="36"/>
    </row>
    <row r="8" spans="1:6" ht="26.25" thickBot="1">
      <c r="A8" s="290" t="s">
        <v>1103</v>
      </c>
      <c r="B8" s="291"/>
      <c r="C8" s="292"/>
      <c r="D8" s="3" t="s">
        <v>1105</v>
      </c>
      <c r="E8" s="4" t="s">
        <v>1100</v>
      </c>
      <c r="F8" s="5" t="s">
        <v>232</v>
      </c>
    </row>
    <row r="9" spans="1:6" ht="12.75">
      <c r="A9" s="284">
        <v>1</v>
      </c>
      <c r="B9" s="293"/>
      <c r="C9" s="285"/>
      <c r="D9" s="6">
        <v>2</v>
      </c>
      <c r="E9" s="7">
        <v>3</v>
      </c>
      <c r="F9" s="8">
        <v>4</v>
      </c>
    </row>
    <row r="10" spans="1:6" ht="12.75" customHeight="1">
      <c r="A10" s="47" t="s">
        <v>272</v>
      </c>
      <c r="B10" s="47"/>
      <c r="C10" s="47"/>
      <c r="D10" s="47">
        <v>47927170</v>
      </c>
      <c r="E10" s="47">
        <v>14683959.74</v>
      </c>
      <c r="F10" s="48">
        <v>30.64</v>
      </c>
    </row>
    <row r="11" spans="1:6" ht="12.75" customHeight="1">
      <c r="A11" s="30" t="s">
        <v>273</v>
      </c>
      <c r="B11" s="31" t="s">
        <v>274</v>
      </c>
      <c r="C11" s="32" t="s">
        <v>275</v>
      </c>
      <c r="D11" s="32">
        <v>4227657</v>
      </c>
      <c r="E11" s="32">
        <v>1536521.92</v>
      </c>
      <c r="F11" s="33">
        <v>36.34</v>
      </c>
    </row>
    <row r="12" spans="1:6" ht="12.75" customHeight="1">
      <c r="A12" s="42" t="s">
        <v>276</v>
      </c>
      <c r="B12" s="42" t="s">
        <v>277</v>
      </c>
      <c r="C12" s="43" t="s">
        <v>275</v>
      </c>
      <c r="D12" s="44">
        <v>2927170</v>
      </c>
      <c r="E12" s="44">
        <v>1082779.29</v>
      </c>
      <c r="F12" s="45">
        <v>36.99</v>
      </c>
    </row>
    <row r="13" spans="1:6" ht="12.75" customHeight="1">
      <c r="A13" s="42" t="s">
        <v>276</v>
      </c>
      <c r="B13" s="42" t="s">
        <v>278</v>
      </c>
      <c r="C13" s="43" t="s">
        <v>279</v>
      </c>
      <c r="D13" s="44">
        <v>14680</v>
      </c>
      <c r="E13" s="44">
        <v>4536.55</v>
      </c>
      <c r="F13" s="45">
        <v>30.9</v>
      </c>
    </row>
    <row r="14" spans="1:6" s="34" customFormat="1" ht="12.75">
      <c r="A14" s="49" t="s">
        <v>280</v>
      </c>
      <c r="B14" s="49" t="s">
        <v>281</v>
      </c>
      <c r="C14" s="50" t="s">
        <v>282</v>
      </c>
      <c r="D14" s="51">
        <v>3670</v>
      </c>
      <c r="E14" s="51">
        <v>695.6</v>
      </c>
      <c r="F14" s="52">
        <v>18.95</v>
      </c>
    </row>
    <row r="15" spans="1:6" s="34" customFormat="1" ht="12.75">
      <c r="A15" s="49" t="s">
        <v>280</v>
      </c>
      <c r="B15" s="49" t="s">
        <v>283</v>
      </c>
      <c r="C15" s="50" t="s">
        <v>284</v>
      </c>
      <c r="D15" s="51">
        <v>3670</v>
      </c>
      <c r="E15" s="51">
        <v>0</v>
      </c>
      <c r="F15" s="52">
        <v>0</v>
      </c>
    </row>
    <row r="16" spans="1:6" s="34" customFormat="1" ht="12.75">
      <c r="A16" s="49" t="s">
        <v>280</v>
      </c>
      <c r="B16" s="49" t="s">
        <v>285</v>
      </c>
      <c r="C16" s="50" t="s">
        <v>286</v>
      </c>
      <c r="D16" s="51">
        <v>3670</v>
      </c>
      <c r="E16" s="51">
        <v>2182.65</v>
      </c>
      <c r="F16" s="52">
        <v>59.47</v>
      </c>
    </row>
    <row r="17" spans="1:6" s="34" customFormat="1" ht="12.75">
      <c r="A17" s="49" t="s">
        <v>280</v>
      </c>
      <c r="B17" s="49" t="s">
        <v>287</v>
      </c>
      <c r="C17" s="50" t="s">
        <v>288</v>
      </c>
      <c r="D17" s="51">
        <v>3670</v>
      </c>
      <c r="E17" s="51">
        <v>1658.3</v>
      </c>
      <c r="F17" s="52">
        <v>45.19</v>
      </c>
    </row>
    <row r="18" spans="1:6" ht="12.75" customHeight="1">
      <c r="A18" s="42" t="s">
        <v>276</v>
      </c>
      <c r="B18" s="42" t="s">
        <v>289</v>
      </c>
      <c r="C18" s="43" t="s">
        <v>290</v>
      </c>
      <c r="D18" s="44">
        <v>1285807</v>
      </c>
      <c r="E18" s="44">
        <v>449206.08</v>
      </c>
      <c r="F18" s="45">
        <v>34.94</v>
      </c>
    </row>
    <row r="19" spans="1:6" s="34" customFormat="1" ht="12.75">
      <c r="A19" s="49" t="s">
        <v>280</v>
      </c>
      <c r="B19" s="49" t="s">
        <v>291</v>
      </c>
      <c r="C19" s="50" t="s">
        <v>292</v>
      </c>
      <c r="D19" s="51">
        <v>1285807</v>
      </c>
      <c r="E19" s="51">
        <v>449206.08</v>
      </c>
      <c r="F19" s="52">
        <v>34.94</v>
      </c>
    </row>
    <row r="20" spans="1:6" ht="12.75">
      <c r="A20" s="53" t="s">
        <v>273</v>
      </c>
      <c r="B20" s="53" t="s">
        <v>293</v>
      </c>
      <c r="C20" s="54" t="s">
        <v>294</v>
      </c>
      <c r="D20" s="55">
        <v>1942750</v>
      </c>
      <c r="E20" s="55">
        <v>804661.9</v>
      </c>
      <c r="F20" s="56">
        <v>41.42</v>
      </c>
    </row>
    <row r="21" spans="1:6" ht="12.75" customHeight="1">
      <c r="A21" s="42" t="s">
        <v>276</v>
      </c>
      <c r="B21" s="42" t="s">
        <v>295</v>
      </c>
      <c r="C21" s="43" t="s">
        <v>294</v>
      </c>
      <c r="D21" s="44">
        <v>1942750</v>
      </c>
      <c r="E21" s="44">
        <v>804661.9</v>
      </c>
      <c r="F21" s="45">
        <v>41.42</v>
      </c>
    </row>
    <row r="22" spans="1:6" ht="12.75">
      <c r="A22" s="53" t="s">
        <v>273</v>
      </c>
      <c r="B22" s="53" t="s">
        <v>296</v>
      </c>
      <c r="C22" s="54" t="s">
        <v>297</v>
      </c>
      <c r="D22" s="55">
        <v>24560615</v>
      </c>
      <c r="E22" s="55">
        <v>9141999.19</v>
      </c>
      <c r="F22" s="56">
        <v>37.22</v>
      </c>
    </row>
    <row r="23" spans="1:6" ht="12.75" customHeight="1">
      <c r="A23" s="42" t="s">
        <v>276</v>
      </c>
      <c r="B23" s="42" t="s">
        <v>298</v>
      </c>
      <c r="C23" s="43" t="s">
        <v>297</v>
      </c>
      <c r="D23" s="44">
        <v>10040092</v>
      </c>
      <c r="E23" s="44">
        <v>2974172.85</v>
      </c>
      <c r="F23" s="45">
        <v>29.62</v>
      </c>
    </row>
    <row r="24" spans="1:6" ht="12.75" customHeight="1">
      <c r="A24" s="42" t="s">
        <v>276</v>
      </c>
      <c r="B24" s="42" t="s">
        <v>299</v>
      </c>
      <c r="C24" s="43" t="s">
        <v>300</v>
      </c>
      <c r="D24" s="44">
        <v>4080330</v>
      </c>
      <c r="E24" s="44">
        <v>1873728.81</v>
      </c>
      <c r="F24" s="45">
        <v>45.92</v>
      </c>
    </row>
    <row r="25" spans="1:6" s="34" customFormat="1" ht="12.75">
      <c r="A25" s="49" t="s">
        <v>280</v>
      </c>
      <c r="B25" s="49" t="s">
        <v>301</v>
      </c>
      <c r="C25" s="50" t="s">
        <v>302</v>
      </c>
      <c r="D25" s="51">
        <v>3109291</v>
      </c>
      <c r="E25" s="51">
        <v>1424973.25</v>
      </c>
      <c r="F25" s="52">
        <v>45.83</v>
      </c>
    </row>
    <row r="26" spans="1:6" s="34" customFormat="1" ht="12.75">
      <c r="A26" s="49" t="s">
        <v>280</v>
      </c>
      <c r="B26" s="49" t="s">
        <v>303</v>
      </c>
      <c r="C26" s="50" t="s">
        <v>304</v>
      </c>
      <c r="D26" s="51">
        <v>971039</v>
      </c>
      <c r="E26" s="51">
        <v>448755.56</v>
      </c>
      <c r="F26" s="52">
        <v>46.21</v>
      </c>
    </row>
    <row r="27" spans="1:6" ht="12.75" customHeight="1">
      <c r="A27" s="42" t="s">
        <v>276</v>
      </c>
      <c r="B27" s="42" t="s">
        <v>305</v>
      </c>
      <c r="C27" s="43" t="s">
        <v>306</v>
      </c>
      <c r="D27" s="44">
        <v>6746410</v>
      </c>
      <c r="E27" s="44">
        <v>3177728.22</v>
      </c>
      <c r="F27" s="45">
        <v>47.1</v>
      </c>
    </row>
    <row r="28" spans="1:6" s="34" customFormat="1" ht="12.75">
      <c r="A28" s="49" t="s">
        <v>280</v>
      </c>
      <c r="B28" s="49" t="s">
        <v>307</v>
      </c>
      <c r="C28" s="50" t="s">
        <v>308</v>
      </c>
      <c r="D28" s="51">
        <v>2621458</v>
      </c>
      <c r="E28" s="51">
        <v>1245257.39</v>
      </c>
      <c r="F28" s="52">
        <v>47.5</v>
      </c>
    </row>
    <row r="29" spans="1:6" s="34" customFormat="1" ht="12.75">
      <c r="A29" s="49" t="s">
        <v>280</v>
      </c>
      <c r="B29" s="49" t="s">
        <v>309</v>
      </c>
      <c r="C29" s="50" t="s">
        <v>310</v>
      </c>
      <c r="D29" s="51">
        <v>644370</v>
      </c>
      <c r="E29" s="51">
        <v>300784.82</v>
      </c>
      <c r="F29" s="52">
        <v>46.68</v>
      </c>
    </row>
    <row r="30" spans="1:6" s="34" customFormat="1" ht="12.75">
      <c r="A30" s="49" t="s">
        <v>280</v>
      </c>
      <c r="B30" s="49" t="s">
        <v>311</v>
      </c>
      <c r="C30" s="50" t="s">
        <v>312</v>
      </c>
      <c r="D30" s="51">
        <v>1068643</v>
      </c>
      <c r="E30" s="51">
        <v>533520.79</v>
      </c>
      <c r="F30" s="52">
        <v>49.93</v>
      </c>
    </row>
    <row r="31" spans="1:6" s="34" customFormat="1" ht="12.75">
      <c r="A31" s="49" t="s">
        <v>280</v>
      </c>
      <c r="B31" s="49" t="s">
        <v>313</v>
      </c>
      <c r="C31" s="50" t="s">
        <v>314</v>
      </c>
      <c r="D31" s="51">
        <v>2411939</v>
      </c>
      <c r="E31" s="51">
        <v>1098165.22</v>
      </c>
      <c r="F31" s="52">
        <v>45.53</v>
      </c>
    </row>
    <row r="32" spans="1:6" ht="12.75" customHeight="1">
      <c r="A32" s="42" t="s">
        <v>276</v>
      </c>
      <c r="B32" s="42" t="s">
        <v>315</v>
      </c>
      <c r="C32" s="43" t="s">
        <v>316</v>
      </c>
      <c r="D32" s="44">
        <v>1054097</v>
      </c>
      <c r="E32" s="44">
        <v>325105.03</v>
      </c>
      <c r="F32" s="45">
        <v>30.84</v>
      </c>
    </row>
    <row r="33" spans="1:6" s="34" customFormat="1" ht="12.75">
      <c r="A33" s="49" t="s">
        <v>280</v>
      </c>
      <c r="B33" s="49" t="s">
        <v>317</v>
      </c>
      <c r="C33" s="50" t="s">
        <v>318</v>
      </c>
      <c r="D33" s="51">
        <v>1054097</v>
      </c>
      <c r="E33" s="51">
        <v>325105.03</v>
      </c>
      <c r="F33" s="52">
        <v>30.84</v>
      </c>
    </row>
    <row r="34" spans="1:6" ht="12.75" customHeight="1">
      <c r="A34" s="42" t="s">
        <v>276</v>
      </c>
      <c r="B34" s="42" t="s">
        <v>319</v>
      </c>
      <c r="C34" s="43" t="s">
        <v>320</v>
      </c>
      <c r="D34" s="44">
        <v>441939</v>
      </c>
      <c r="E34" s="44">
        <v>116959.42</v>
      </c>
      <c r="F34" s="45">
        <v>26.47</v>
      </c>
    </row>
    <row r="35" spans="1:6" s="34" customFormat="1" ht="12.75">
      <c r="A35" s="49" t="s">
        <v>280</v>
      </c>
      <c r="B35" s="49" t="s">
        <v>321</v>
      </c>
      <c r="C35" s="50" t="s">
        <v>322</v>
      </c>
      <c r="D35" s="51">
        <v>441939</v>
      </c>
      <c r="E35" s="51">
        <v>116959.42</v>
      </c>
      <c r="F35" s="52">
        <v>26.47</v>
      </c>
    </row>
    <row r="36" spans="1:6" ht="12.75" customHeight="1">
      <c r="A36" s="42" t="s">
        <v>276</v>
      </c>
      <c r="B36" s="42" t="s">
        <v>323</v>
      </c>
      <c r="C36" s="43" t="s">
        <v>324</v>
      </c>
      <c r="D36" s="44">
        <v>1883113</v>
      </c>
      <c r="E36" s="44">
        <v>529762.09</v>
      </c>
      <c r="F36" s="45">
        <v>28.13</v>
      </c>
    </row>
    <row r="37" spans="1:6" s="34" customFormat="1" ht="12.75">
      <c r="A37" s="49" t="s">
        <v>280</v>
      </c>
      <c r="B37" s="49" t="s">
        <v>325</v>
      </c>
      <c r="C37" s="50" t="s">
        <v>326</v>
      </c>
      <c r="D37" s="51">
        <v>1883113</v>
      </c>
      <c r="E37" s="51">
        <v>529762.09</v>
      </c>
      <c r="F37" s="52">
        <v>28.13</v>
      </c>
    </row>
    <row r="38" spans="1:6" ht="12.75" customHeight="1">
      <c r="A38" s="42" t="s">
        <v>276</v>
      </c>
      <c r="B38" s="42" t="s">
        <v>327</v>
      </c>
      <c r="C38" s="43" t="s">
        <v>328</v>
      </c>
      <c r="D38" s="44">
        <v>314634</v>
      </c>
      <c r="E38" s="44">
        <v>144542.77</v>
      </c>
      <c r="F38" s="45">
        <v>45.94</v>
      </c>
    </row>
    <row r="39" spans="1:6" s="34" customFormat="1" ht="12.75">
      <c r="A39" s="49" t="s">
        <v>280</v>
      </c>
      <c r="B39" s="49" t="s">
        <v>329</v>
      </c>
      <c r="C39" s="50" t="s">
        <v>330</v>
      </c>
      <c r="D39" s="51">
        <v>314634</v>
      </c>
      <c r="E39" s="51">
        <v>144542.77</v>
      </c>
      <c r="F39" s="52">
        <v>45.94</v>
      </c>
    </row>
    <row r="40" spans="1:6" ht="12.75">
      <c r="A40" s="53" t="s">
        <v>273</v>
      </c>
      <c r="B40" s="53" t="s">
        <v>331</v>
      </c>
      <c r="C40" s="54" t="s">
        <v>332</v>
      </c>
      <c r="D40" s="55">
        <v>1140620</v>
      </c>
      <c r="E40" s="55">
        <v>406988.41</v>
      </c>
      <c r="F40" s="56">
        <v>35.68</v>
      </c>
    </row>
    <row r="41" spans="1:6" ht="12.75" customHeight="1">
      <c r="A41" s="42" t="s">
        <v>276</v>
      </c>
      <c r="B41" s="42" t="s">
        <v>333</v>
      </c>
      <c r="C41" s="43" t="s">
        <v>332</v>
      </c>
      <c r="D41" s="44">
        <v>1140620</v>
      </c>
      <c r="E41" s="44">
        <v>406988.41</v>
      </c>
      <c r="F41" s="45">
        <v>35.68</v>
      </c>
    </row>
    <row r="42" spans="1:6" ht="12.75">
      <c r="A42" s="53" t="s">
        <v>273</v>
      </c>
      <c r="B42" s="53" t="s">
        <v>334</v>
      </c>
      <c r="C42" s="54" t="s">
        <v>335</v>
      </c>
      <c r="D42" s="55">
        <v>13786250</v>
      </c>
      <c r="E42" s="55">
        <v>2551133.37</v>
      </c>
      <c r="F42" s="56">
        <v>18.5</v>
      </c>
    </row>
    <row r="43" spans="1:6" ht="12.75" customHeight="1">
      <c r="A43" s="42" t="s">
        <v>276</v>
      </c>
      <c r="B43" s="42" t="s">
        <v>336</v>
      </c>
      <c r="C43" s="43" t="s">
        <v>335</v>
      </c>
      <c r="D43" s="44">
        <v>13786250</v>
      </c>
      <c r="E43" s="44">
        <v>2551133.37</v>
      </c>
      <c r="F43" s="45">
        <v>18.5</v>
      </c>
    </row>
    <row r="44" spans="1:6" ht="12.75">
      <c r="A44" s="53" t="s">
        <v>273</v>
      </c>
      <c r="B44" s="53" t="s">
        <v>337</v>
      </c>
      <c r="C44" s="54" t="s">
        <v>338</v>
      </c>
      <c r="D44" s="55">
        <v>2146678</v>
      </c>
      <c r="E44" s="55">
        <v>183666.6</v>
      </c>
      <c r="F44" s="56">
        <v>8.56</v>
      </c>
    </row>
    <row r="45" spans="1:6" ht="12.75" customHeight="1">
      <c r="A45" s="42" t="s">
        <v>276</v>
      </c>
      <c r="B45" s="42" t="s">
        <v>339</v>
      </c>
      <c r="C45" s="43" t="s">
        <v>338</v>
      </c>
      <c r="D45" s="44">
        <v>2146678</v>
      </c>
      <c r="E45" s="44">
        <v>183666.6</v>
      </c>
      <c r="F45" s="45">
        <v>8.56</v>
      </c>
    </row>
    <row r="46" spans="1:6" ht="12.75">
      <c r="A46" s="53" t="s">
        <v>273</v>
      </c>
      <c r="B46" s="53" t="s">
        <v>340</v>
      </c>
      <c r="C46" s="54" t="s">
        <v>341</v>
      </c>
      <c r="D46" s="55">
        <v>122600</v>
      </c>
      <c r="E46" s="55">
        <v>58988.35</v>
      </c>
      <c r="F46" s="56">
        <v>48.11</v>
      </c>
    </row>
    <row r="47" spans="1:6" ht="12.75" customHeight="1">
      <c r="A47" s="42" t="s">
        <v>276</v>
      </c>
      <c r="B47" s="42" t="s">
        <v>342</v>
      </c>
      <c r="C47" s="43" t="s">
        <v>341</v>
      </c>
      <c r="D47" s="44">
        <v>122600</v>
      </c>
      <c r="E47" s="44">
        <v>58988.35</v>
      </c>
      <c r="F47" s="45">
        <v>48.11</v>
      </c>
    </row>
  </sheetData>
  <sheetProtection/>
  <mergeCells count="5">
    <mergeCell ref="A8:C8"/>
    <mergeCell ref="A9:C9"/>
    <mergeCell ref="A6:F6"/>
    <mergeCell ref="A4:F4"/>
    <mergeCell ref="A2:F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37"/>
  <sheetViews>
    <sheetView zoomScalePageLayoutView="0" workbookViewId="0" topLeftCell="A13">
      <selection activeCell="A3" sqref="A3:B3"/>
    </sheetView>
  </sheetViews>
  <sheetFormatPr defaultColWidth="8.8515625" defaultRowHeight="12.75"/>
  <cols>
    <col min="1" max="1" width="9.7109375" style="11" customWidth="1"/>
    <col min="2" max="2" width="50.7109375" style="11" customWidth="1"/>
    <col min="3" max="4" width="15.7109375" style="11" customWidth="1"/>
    <col min="5" max="5" width="7.28125" style="28" customWidth="1"/>
    <col min="6" max="16384" width="8.8515625" style="11" customWidth="1"/>
  </cols>
  <sheetData>
    <row r="1" spans="1:6" s="1" customFormat="1" ht="12.75" customHeight="1">
      <c r="A1" s="294" t="s">
        <v>1356</v>
      </c>
      <c r="B1" s="294"/>
      <c r="C1" s="294"/>
      <c r="D1" s="294"/>
      <c r="E1" s="294"/>
      <c r="F1" s="172"/>
    </row>
    <row r="2" s="1" customFormat="1" ht="12.75" customHeight="1" thickBot="1">
      <c r="E2" s="2"/>
    </row>
    <row r="3" spans="1:5" s="1" customFormat="1" ht="26.25" customHeight="1" thickBot="1">
      <c r="A3" s="282" t="s">
        <v>1099</v>
      </c>
      <c r="B3" s="283"/>
      <c r="C3" s="3" t="s">
        <v>1105</v>
      </c>
      <c r="D3" s="4" t="s">
        <v>1100</v>
      </c>
      <c r="E3" s="5" t="s">
        <v>232</v>
      </c>
    </row>
    <row r="4" spans="1:5" s="1" customFormat="1" ht="12.75">
      <c r="A4" s="303">
        <v>1</v>
      </c>
      <c r="B4" s="304"/>
      <c r="C4" s="6">
        <v>2</v>
      </c>
      <c r="D4" s="7">
        <v>3</v>
      </c>
      <c r="E4" s="8">
        <v>4</v>
      </c>
    </row>
    <row r="5" spans="1:5" ht="12.75">
      <c r="A5" s="301" t="s">
        <v>272</v>
      </c>
      <c r="B5" s="302"/>
      <c r="C5" s="9">
        <v>47927170</v>
      </c>
      <c r="D5" s="9">
        <v>14683959.74</v>
      </c>
      <c r="E5" s="10">
        <v>30.64</v>
      </c>
    </row>
    <row r="6" spans="1:5" ht="12.75">
      <c r="A6" s="300" t="s">
        <v>343</v>
      </c>
      <c r="B6" s="299"/>
      <c r="C6" s="12">
        <v>4227657</v>
      </c>
      <c r="D6" s="12">
        <v>1536521.92</v>
      </c>
      <c r="E6" s="13">
        <v>36.34</v>
      </c>
    </row>
    <row r="7" spans="1:5" ht="12.75">
      <c r="A7" s="300" t="s">
        <v>344</v>
      </c>
      <c r="B7" s="299"/>
      <c r="C7" s="12">
        <v>2927170</v>
      </c>
      <c r="D7" s="12">
        <v>1082779.29</v>
      </c>
      <c r="E7" s="13">
        <v>36.99</v>
      </c>
    </row>
    <row r="8" spans="1:5" ht="12.75">
      <c r="A8" s="298" t="s">
        <v>198</v>
      </c>
      <c r="B8" s="299"/>
      <c r="C8" s="14">
        <v>1996714</v>
      </c>
      <c r="D8" s="14">
        <v>820729.23</v>
      </c>
      <c r="E8" s="15">
        <v>41.1</v>
      </c>
    </row>
    <row r="9" spans="1:5" ht="12.75">
      <c r="A9" s="298" t="s">
        <v>199</v>
      </c>
      <c r="B9" s="299"/>
      <c r="C9" s="14">
        <v>1996714</v>
      </c>
      <c r="D9" s="14">
        <v>820729.23</v>
      </c>
      <c r="E9" s="15">
        <v>41.1</v>
      </c>
    </row>
    <row r="10" spans="1:5" ht="12.75">
      <c r="A10" s="298" t="s">
        <v>203</v>
      </c>
      <c r="B10" s="299"/>
      <c r="C10" s="14">
        <v>476700</v>
      </c>
      <c r="D10" s="14">
        <v>77412.89</v>
      </c>
      <c r="E10" s="15">
        <v>16.24</v>
      </c>
    </row>
    <row r="11" spans="1:5" ht="12.75">
      <c r="A11" s="298" t="s">
        <v>205</v>
      </c>
      <c r="B11" s="299"/>
      <c r="C11" s="14">
        <v>135100</v>
      </c>
      <c r="D11" s="14">
        <v>0</v>
      </c>
      <c r="E11" s="15">
        <v>0</v>
      </c>
    </row>
    <row r="12" spans="1:5" ht="12.75">
      <c r="A12" s="298" t="s">
        <v>208</v>
      </c>
      <c r="B12" s="299"/>
      <c r="C12" s="14">
        <v>341600</v>
      </c>
      <c r="D12" s="14">
        <v>77412.89</v>
      </c>
      <c r="E12" s="15">
        <v>22.66</v>
      </c>
    </row>
    <row r="13" spans="1:5" ht="12.75">
      <c r="A13" s="298" t="s">
        <v>212</v>
      </c>
      <c r="B13" s="299"/>
      <c r="C13" s="14">
        <v>123406</v>
      </c>
      <c r="D13" s="14">
        <v>57516.87</v>
      </c>
      <c r="E13" s="15">
        <v>46.61</v>
      </c>
    </row>
    <row r="14" spans="1:5" ht="12.75">
      <c r="A14" s="298" t="s">
        <v>215</v>
      </c>
      <c r="B14" s="299"/>
      <c r="C14" s="14">
        <v>13000</v>
      </c>
      <c r="D14" s="14">
        <v>0</v>
      </c>
      <c r="E14" s="15">
        <v>0</v>
      </c>
    </row>
    <row r="15" spans="1:5" ht="12.75">
      <c r="A15" s="298" t="s">
        <v>216</v>
      </c>
      <c r="B15" s="299"/>
      <c r="C15" s="14">
        <v>12350</v>
      </c>
      <c r="D15" s="14">
        <v>0</v>
      </c>
      <c r="E15" s="15">
        <v>0</v>
      </c>
    </row>
    <row r="16" spans="1:5" ht="12.75">
      <c r="A16" s="298" t="s">
        <v>217</v>
      </c>
      <c r="B16" s="299"/>
      <c r="C16" s="14">
        <v>98056</v>
      </c>
      <c r="D16" s="14">
        <v>57516.87</v>
      </c>
      <c r="E16" s="15">
        <v>58.66</v>
      </c>
    </row>
    <row r="17" spans="1:5" ht="12.75">
      <c r="A17" s="298" t="s">
        <v>221</v>
      </c>
      <c r="B17" s="299"/>
      <c r="C17" s="14">
        <v>10650</v>
      </c>
      <c r="D17" s="14">
        <v>0</v>
      </c>
      <c r="E17" s="15">
        <v>0</v>
      </c>
    </row>
    <row r="18" spans="1:5" ht="12.75">
      <c r="A18" s="298" t="s">
        <v>223</v>
      </c>
      <c r="B18" s="299"/>
      <c r="C18" s="14">
        <v>10650</v>
      </c>
      <c r="D18" s="14">
        <v>0</v>
      </c>
      <c r="E18" s="15">
        <v>0</v>
      </c>
    </row>
    <row r="19" spans="1:5" ht="12.75">
      <c r="A19" s="298" t="s">
        <v>224</v>
      </c>
      <c r="B19" s="299"/>
      <c r="C19" s="14">
        <v>319700</v>
      </c>
      <c r="D19" s="14">
        <v>127120.3</v>
      </c>
      <c r="E19" s="15">
        <v>39.76</v>
      </c>
    </row>
    <row r="20" spans="1:5" ht="12.75">
      <c r="A20" s="298" t="s">
        <v>225</v>
      </c>
      <c r="B20" s="299"/>
      <c r="C20" s="14">
        <v>319700</v>
      </c>
      <c r="D20" s="14">
        <v>127120.3</v>
      </c>
      <c r="E20" s="15">
        <v>39.76</v>
      </c>
    </row>
    <row r="21" spans="1:5" ht="12.75">
      <c r="A21" s="16" t="s">
        <v>345</v>
      </c>
      <c r="B21" s="16" t="s">
        <v>346</v>
      </c>
      <c r="C21" s="17">
        <v>1594080</v>
      </c>
      <c r="D21" s="17">
        <v>556687.12</v>
      </c>
      <c r="E21" s="18">
        <v>34.92</v>
      </c>
    </row>
    <row r="22" spans="1:5" ht="12.75">
      <c r="A22" s="19" t="s">
        <v>347</v>
      </c>
      <c r="B22" s="19" t="s">
        <v>348</v>
      </c>
      <c r="C22" s="20">
        <v>705600</v>
      </c>
      <c r="D22" s="20">
        <v>281014.09</v>
      </c>
      <c r="E22" s="21">
        <v>39.83</v>
      </c>
    </row>
    <row r="23" spans="1:5" ht="12.75">
      <c r="A23" s="298" t="s">
        <v>198</v>
      </c>
      <c r="B23" s="299"/>
      <c r="C23" s="14">
        <v>705600</v>
      </c>
      <c r="D23" s="14">
        <v>281014.09</v>
      </c>
      <c r="E23" s="15">
        <v>39.83</v>
      </c>
    </row>
    <row r="24" spans="1:5" ht="12.75">
      <c r="A24" s="298" t="s">
        <v>199</v>
      </c>
      <c r="B24" s="299"/>
      <c r="C24" s="14">
        <v>705600</v>
      </c>
      <c r="D24" s="14">
        <v>281014.09</v>
      </c>
      <c r="E24" s="15">
        <v>39.83</v>
      </c>
    </row>
    <row r="25" spans="1:5" ht="12.75">
      <c r="A25" s="22" t="s">
        <v>349</v>
      </c>
      <c r="B25" s="22" t="s">
        <v>350</v>
      </c>
      <c r="C25" s="23">
        <v>631500</v>
      </c>
      <c r="D25" s="23">
        <v>255851.56</v>
      </c>
      <c r="E25" s="24">
        <v>40.51</v>
      </c>
    </row>
    <row r="26" spans="1:5" ht="12.75">
      <c r="A26" s="25" t="s">
        <v>351</v>
      </c>
      <c r="B26" s="25" t="s">
        <v>352</v>
      </c>
      <c r="C26" s="26" t="s">
        <v>0</v>
      </c>
      <c r="D26" s="26">
        <v>212437.16</v>
      </c>
      <c r="E26" s="27" t="s">
        <v>0</v>
      </c>
    </row>
    <row r="27" spans="1:5" ht="12.75">
      <c r="A27" s="25" t="s">
        <v>353</v>
      </c>
      <c r="B27" s="25" t="s">
        <v>354</v>
      </c>
      <c r="C27" s="26" t="s">
        <v>0</v>
      </c>
      <c r="D27" s="26">
        <v>8362.3</v>
      </c>
      <c r="E27" s="27" t="s">
        <v>0</v>
      </c>
    </row>
    <row r="28" spans="1:5" ht="12.75">
      <c r="A28" s="25" t="s">
        <v>355</v>
      </c>
      <c r="B28" s="25" t="s">
        <v>356</v>
      </c>
      <c r="C28" s="26" t="s">
        <v>0</v>
      </c>
      <c r="D28" s="26">
        <v>35052.1</v>
      </c>
      <c r="E28" s="27" t="s">
        <v>0</v>
      </c>
    </row>
    <row r="29" spans="1:5" ht="12.75">
      <c r="A29" s="22" t="s">
        <v>357</v>
      </c>
      <c r="B29" s="22" t="s">
        <v>358</v>
      </c>
      <c r="C29" s="23">
        <v>74100</v>
      </c>
      <c r="D29" s="23">
        <v>25162.53</v>
      </c>
      <c r="E29" s="24">
        <v>33.96</v>
      </c>
    </row>
    <row r="30" spans="1:5" ht="12.75">
      <c r="A30" s="25" t="s">
        <v>359</v>
      </c>
      <c r="B30" s="25" t="s">
        <v>360</v>
      </c>
      <c r="C30" s="26" t="s">
        <v>0</v>
      </c>
      <c r="D30" s="26">
        <v>2677.55</v>
      </c>
      <c r="E30" s="27" t="s">
        <v>0</v>
      </c>
    </row>
    <row r="31" spans="1:5" ht="12.75">
      <c r="A31" s="25" t="s">
        <v>361</v>
      </c>
      <c r="B31" s="25" t="s">
        <v>362</v>
      </c>
      <c r="C31" s="26" t="s">
        <v>0</v>
      </c>
      <c r="D31" s="26">
        <v>10752.74</v>
      </c>
      <c r="E31" s="27" t="s">
        <v>0</v>
      </c>
    </row>
    <row r="32" spans="1:5" ht="12.75">
      <c r="A32" s="25" t="s">
        <v>363</v>
      </c>
      <c r="B32" s="25" t="s">
        <v>364</v>
      </c>
      <c r="C32" s="26" t="s">
        <v>0</v>
      </c>
      <c r="D32" s="26">
        <v>540</v>
      </c>
      <c r="E32" s="27" t="s">
        <v>0</v>
      </c>
    </row>
    <row r="33" spans="1:5" ht="12.75">
      <c r="A33" s="25" t="s">
        <v>365</v>
      </c>
      <c r="B33" s="25" t="s">
        <v>366</v>
      </c>
      <c r="C33" s="26" t="s">
        <v>0</v>
      </c>
      <c r="D33" s="26">
        <v>506.1</v>
      </c>
      <c r="E33" s="27" t="s">
        <v>0</v>
      </c>
    </row>
    <row r="34" spans="1:5" ht="12.75">
      <c r="A34" s="25" t="s">
        <v>367</v>
      </c>
      <c r="B34" s="25" t="s">
        <v>368</v>
      </c>
      <c r="C34" s="26" t="s">
        <v>0</v>
      </c>
      <c r="D34" s="26">
        <v>4045.09</v>
      </c>
      <c r="E34" s="27" t="s">
        <v>0</v>
      </c>
    </row>
    <row r="35" spans="1:5" ht="12.75">
      <c r="A35" s="25" t="s">
        <v>369</v>
      </c>
      <c r="B35" s="25" t="s">
        <v>370</v>
      </c>
      <c r="C35" s="26" t="s">
        <v>0</v>
      </c>
      <c r="D35" s="26">
        <v>200</v>
      </c>
      <c r="E35" s="27" t="s">
        <v>0</v>
      </c>
    </row>
    <row r="36" spans="1:5" ht="12.75">
      <c r="A36" s="25" t="s">
        <v>371</v>
      </c>
      <c r="B36" s="25" t="s">
        <v>372</v>
      </c>
      <c r="C36" s="26" t="s">
        <v>0</v>
      </c>
      <c r="D36" s="26">
        <v>3095.03</v>
      </c>
      <c r="E36" s="27" t="s">
        <v>0</v>
      </c>
    </row>
    <row r="37" spans="1:5" ht="12.75">
      <c r="A37" s="25" t="s">
        <v>373</v>
      </c>
      <c r="B37" s="25" t="s">
        <v>374</v>
      </c>
      <c r="C37" s="26" t="s">
        <v>0</v>
      </c>
      <c r="D37" s="26">
        <v>1595.74</v>
      </c>
      <c r="E37" s="27" t="s">
        <v>0</v>
      </c>
    </row>
    <row r="38" spans="1:5" ht="12.75">
      <c r="A38" s="25" t="s">
        <v>377</v>
      </c>
      <c r="B38" s="25" t="s">
        <v>378</v>
      </c>
      <c r="C38" s="26" t="s">
        <v>0</v>
      </c>
      <c r="D38" s="26">
        <v>746.56</v>
      </c>
      <c r="E38" s="27" t="s">
        <v>0</v>
      </c>
    </row>
    <row r="39" spans="1:5" ht="12.75">
      <c r="A39" s="25" t="s">
        <v>379</v>
      </c>
      <c r="B39" s="25" t="s">
        <v>380</v>
      </c>
      <c r="C39" s="26" t="s">
        <v>0</v>
      </c>
      <c r="D39" s="26">
        <v>980.12</v>
      </c>
      <c r="E39" s="27" t="s">
        <v>0</v>
      </c>
    </row>
    <row r="40" spans="1:5" ht="12.75">
      <c r="A40" s="25" t="s">
        <v>381</v>
      </c>
      <c r="B40" s="25" t="s">
        <v>382</v>
      </c>
      <c r="C40" s="26" t="s">
        <v>0</v>
      </c>
      <c r="D40" s="26">
        <v>23.6</v>
      </c>
      <c r="E40" s="27" t="s">
        <v>0</v>
      </c>
    </row>
    <row r="41" spans="1:5" ht="12.75">
      <c r="A41" s="25" t="s">
        <v>383</v>
      </c>
      <c r="B41" s="25" t="s">
        <v>384</v>
      </c>
      <c r="C41" s="26" t="s">
        <v>0</v>
      </c>
      <c r="D41" s="26">
        <v>0</v>
      </c>
      <c r="E41" s="27" t="s">
        <v>0</v>
      </c>
    </row>
    <row r="42" spans="1:5" ht="12.75">
      <c r="A42" s="19" t="s">
        <v>385</v>
      </c>
      <c r="B42" s="19" t="s">
        <v>386</v>
      </c>
      <c r="C42" s="20">
        <v>128680</v>
      </c>
      <c r="D42" s="20">
        <v>53853.07</v>
      </c>
      <c r="E42" s="21">
        <v>41.85</v>
      </c>
    </row>
    <row r="43" spans="1:5" ht="12.75">
      <c r="A43" s="298" t="s">
        <v>198</v>
      </c>
      <c r="B43" s="299"/>
      <c r="C43" s="14">
        <v>128680</v>
      </c>
      <c r="D43" s="14">
        <v>53853.07</v>
      </c>
      <c r="E43" s="15">
        <v>41.85</v>
      </c>
    </row>
    <row r="44" spans="1:5" ht="12.75">
      <c r="A44" s="298" t="s">
        <v>199</v>
      </c>
      <c r="B44" s="299"/>
      <c r="C44" s="14">
        <v>128680</v>
      </c>
      <c r="D44" s="14">
        <v>53853.07</v>
      </c>
      <c r="E44" s="15">
        <v>41.85</v>
      </c>
    </row>
    <row r="45" spans="1:5" ht="12.75">
      <c r="A45" s="22" t="s">
        <v>357</v>
      </c>
      <c r="B45" s="22" t="s">
        <v>358</v>
      </c>
      <c r="C45" s="23">
        <v>82600</v>
      </c>
      <c r="D45" s="23">
        <v>16223.34</v>
      </c>
      <c r="E45" s="24">
        <v>19.64</v>
      </c>
    </row>
    <row r="46" spans="1:5" ht="12.75">
      <c r="A46" s="25" t="s">
        <v>367</v>
      </c>
      <c r="B46" s="25" t="s">
        <v>368</v>
      </c>
      <c r="C46" s="26" t="s">
        <v>0</v>
      </c>
      <c r="D46" s="26">
        <v>1672.47</v>
      </c>
      <c r="E46" s="27" t="s">
        <v>0</v>
      </c>
    </row>
    <row r="47" spans="1:5" ht="12.75">
      <c r="A47" s="25" t="s">
        <v>373</v>
      </c>
      <c r="B47" s="25" t="s">
        <v>374</v>
      </c>
      <c r="C47" s="26" t="s">
        <v>0</v>
      </c>
      <c r="D47" s="26">
        <v>6094.61</v>
      </c>
      <c r="E47" s="27" t="s">
        <v>0</v>
      </c>
    </row>
    <row r="48" spans="1:5" ht="12.75">
      <c r="A48" s="25" t="s">
        <v>377</v>
      </c>
      <c r="B48" s="25" t="s">
        <v>378</v>
      </c>
      <c r="C48" s="26" t="s">
        <v>0</v>
      </c>
      <c r="D48" s="26">
        <v>2173.8</v>
      </c>
      <c r="E48" s="27" t="s">
        <v>0</v>
      </c>
    </row>
    <row r="49" spans="1:5" ht="12.75">
      <c r="A49" s="25" t="s">
        <v>379</v>
      </c>
      <c r="B49" s="25" t="s">
        <v>380</v>
      </c>
      <c r="C49" s="26" t="s">
        <v>0</v>
      </c>
      <c r="D49" s="26">
        <v>5344.96</v>
      </c>
      <c r="E49" s="27" t="s">
        <v>0</v>
      </c>
    </row>
    <row r="50" spans="1:5" ht="12.75">
      <c r="A50" s="25" t="s">
        <v>381</v>
      </c>
      <c r="B50" s="25" t="s">
        <v>382</v>
      </c>
      <c r="C50" s="26" t="s">
        <v>0</v>
      </c>
      <c r="D50" s="26">
        <v>446.04</v>
      </c>
      <c r="E50" s="27" t="s">
        <v>0</v>
      </c>
    </row>
    <row r="51" spans="1:5" ht="12.75">
      <c r="A51" s="25" t="s">
        <v>383</v>
      </c>
      <c r="B51" s="25" t="s">
        <v>384</v>
      </c>
      <c r="C51" s="26" t="s">
        <v>0</v>
      </c>
      <c r="D51" s="26">
        <v>491.46</v>
      </c>
      <c r="E51" s="27" t="s">
        <v>0</v>
      </c>
    </row>
    <row r="52" spans="1:5" ht="12.75">
      <c r="A52" s="22" t="s">
        <v>389</v>
      </c>
      <c r="B52" s="22" t="s">
        <v>390</v>
      </c>
      <c r="C52" s="23">
        <v>46080</v>
      </c>
      <c r="D52" s="23">
        <v>37629.73</v>
      </c>
      <c r="E52" s="24">
        <v>81.66</v>
      </c>
    </row>
    <row r="53" spans="1:5" ht="25.5">
      <c r="A53" s="25" t="s">
        <v>391</v>
      </c>
      <c r="B53" s="25" t="s">
        <v>392</v>
      </c>
      <c r="C53" s="26" t="s">
        <v>0</v>
      </c>
      <c r="D53" s="26">
        <v>32736.63</v>
      </c>
      <c r="E53" s="27" t="s">
        <v>0</v>
      </c>
    </row>
    <row r="54" spans="1:5" ht="12.75">
      <c r="A54" s="25" t="s">
        <v>393</v>
      </c>
      <c r="B54" s="25" t="s">
        <v>394</v>
      </c>
      <c r="C54" s="26" t="s">
        <v>0</v>
      </c>
      <c r="D54" s="26">
        <v>4893.1</v>
      </c>
      <c r="E54" s="27" t="s">
        <v>0</v>
      </c>
    </row>
    <row r="55" spans="1:5" ht="12.75">
      <c r="A55" s="19" t="s">
        <v>395</v>
      </c>
      <c r="B55" s="19" t="s">
        <v>396</v>
      </c>
      <c r="C55" s="20">
        <v>13300</v>
      </c>
      <c r="D55" s="20">
        <v>9158.94</v>
      </c>
      <c r="E55" s="21">
        <v>68.86</v>
      </c>
    </row>
    <row r="56" spans="1:5" ht="12.75">
      <c r="A56" s="298" t="s">
        <v>198</v>
      </c>
      <c r="B56" s="299"/>
      <c r="C56" s="14">
        <v>13300</v>
      </c>
      <c r="D56" s="14">
        <v>9158.94</v>
      </c>
      <c r="E56" s="15">
        <v>68.86</v>
      </c>
    </row>
    <row r="57" spans="1:5" ht="12.75">
      <c r="A57" s="298" t="s">
        <v>199</v>
      </c>
      <c r="B57" s="299"/>
      <c r="C57" s="14">
        <v>13300</v>
      </c>
      <c r="D57" s="14">
        <v>9158.94</v>
      </c>
      <c r="E57" s="15">
        <v>68.86</v>
      </c>
    </row>
    <row r="58" spans="1:5" ht="12.75">
      <c r="A58" s="22" t="s">
        <v>357</v>
      </c>
      <c r="B58" s="22" t="s">
        <v>358</v>
      </c>
      <c r="C58" s="23">
        <v>13300</v>
      </c>
      <c r="D58" s="23">
        <v>9158.94</v>
      </c>
      <c r="E58" s="24">
        <v>68.86</v>
      </c>
    </row>
    <row r="59" spans="1:5" ht="12.75">
      <c r="A59" s="25" t="s">
        <v>397</v>
      </c>
      <c r="B59" s="25" t="s">
        <v>398</v>
      </c>
      <c r="C59" s="26" t="s">
        <v>0</v>
      </c>
      <c r="D59" s="26">
        <v>7478.64</v>
      </c>
      <c r="E59" s="27" t="s">
        <v>0</v>
      </c>
    </row>
    <row r="60" spans="1:5" ht="12.75">
      <c r="A60" s="25" t="s">
        <v>383</v>
      </c>
      <c r="B60" s="25" t="s">
        <v>384</v>
      </c>
      <c r="C60" s="26" t="s">
        <v>0</v>
      </c>
      <c r="D60" s="26">
        <v>1680.3</v>
      </c>
      <c r="E60" s="27" t="s">
        <v>0</v>
      </c>
    </row>
    <row r="61" spans="1:5" ht="12.75">
      <c r="A61" s="19" t="s">
        <v>399</v>
      </c>
      <c r="B61" s="19" t="s">
        <v>400</v>
      </c>
      <c r="C61" s="20">
        <v>6700</v>
      </c>
      <c r="D61" s="20">
        <v>0</v>
      </c>
      <c r="E61" s="21">
        <v>0</v>
      </c>
    </row>
    <row r="62" spans="1:5" ht="12.75">
      <c r="A62" s="298" t="s">
        <v>198</v>
      </c>
      <c r="B62" s="299"/>
      <c r="C62" s="14">
        <v>6700</v>
      </c>
      <c r="D62" s="14">
        <v>0</v>
      </c>
      <c r="E62" s="15">
        <v>0</v>
      </c>
    </row>
    <row r="63" spans="1:5" ht="12.75">
      <c r="A63" s="298" t="s">
        <v>199</v>
      </c>
      <c r="B63" s="299"/>
      <c r="C63" s="14">
        <v>6700</v>
      </c>
      <c r="D63" s="14">
        <v>0</v>
      </c>
      <c r="E63" s="15">
        <v>0</v>
      </c>
    </row>
    <row r="64" spans="1:5" ht="12.75">
      <c r="A64" s="22" t="s">
        <v>401</v>
      </c>
      <c r="B64" s="22" t="s">
        <v>402</v>
      </c>
      <c r="C64" s="23">
        <v>6700</v>
      </c>
      <c r="D64" s="23">
        <v>0</v>
      </c>
      <c r="E64" s="24">
        <v>0</v>
      </c>
    </row>
    <row r="65" spans="1:5" ht="25.5">
      <c r="A65" s="19" t="s">
        <v>407</v>
      </c>
      <c r="B65" s="19" t="s">
        <v>408</v>
      </c>
      <c r="C65" s="20">
        <v>13300</v>
      </c>
      <c r="D65" s="20">
        <v>4398.12</v>
      </c>
      <c r="E65" s="21">
        <v>33.07</v>
      </c>
    </row>
    <row r="66" spans="1:5" ht="12.75">
      <c r="A66" s="298" t="s">
        <v>198</v>
      </c>
      <c r="B66" s="299"/>
      <c r="C66" s="14">
        <v>13300</v>
      </c>
      <c r="D66" s="14">
        <v>4398.12</v>
      </c>
      <c r="E66" s="15">
        <v>33.07</v>
      </c>
    </row>
    <row r="67" spans="1:5" ht="12.75">
      <c r="A67" s="298" t="s">
        <v>199</v>
      </c>
      <c r="B67" s="299"/>
      <c r="C67" s="14">
        <v>13300</v>
      </c>
      <c r="D67" s="14">
        <v>4398.12</v>
      </c>
      <c r="E67" s="15">
        <v>33.07</v>
      </c>
    </row>
    <row r="68" spans="1:5" ht="12" customHeight="1">
      <c r="A68" s="22" t="s">
        <v>357</v>
      </c>
      <c r="B68" s="22" t="s">
        <v>358</v>
      </c>
      <c r="C68" s="23">
        <v>13300</v>
      </c>
      <c r="D68" s="23">
        <v>4398.12</v>
      </c>
      <c r="E68" s="24">
        <v>33.07</v>
      </c>
    </row>
    <row r="69" spans="1:5" ht="12.75">
      <c r="A69" s="25" t="s">
        <v>379</v>
      </c>
      <c r="B69" s="25" t="s">
        <v>380</v>
      </c>
      <c r="C69" s="26" t="s">
        <v>0</v>
      </c>
      <c r="D69" s="26">
        <v>1350</v>
      </c>
      <c r="E69" s="27" t="s">
        <v>0</v>
      </c>
    </row>
    <row r="70" spans="1:5" ht="12.75">
      <c r="A70" s="25" t="s">
        <v>387</v>
      </c>
      <c r="B70" s="25" t="s">
        <v>388</v>
      </c>
      <c r="C70" s="26" t="s">
        <v>0</v>
      </c>
      <c r="D70" s="26">
        <v>1593.23</v>
      </c>
      <c r="E70" s="27" t="s">
        <v>0</v>
      </c>
    </row>
    <row r="71" spans="1:5" ht="12.75">
      <c r="A71" s="25" t="s">
        <v>397</v>
      </c>
      <c r="B71" s="25" t="s">
        <v>398</v>
      </c>
      <c r="C71" s="26" t="s">
        <v>0</v>
      </c>
      <c r="D71" s="26">
        <v>204.89</v>
      </c>
      <c r="E71" s="27" t="s">
        <v>0</v>
      </c>
    </row>
    <row r="72" spans="1:5" ht="12.75">
      <c r="A72" s="25" t="s">
        <v>383</v>
      </c>
      <c r="B72" s="25" t="s">
        <v>384</v>
      </c>
      <c r="C72" s="26" t="s">
        <v>0</v>
      </c>
      <c r="D72" s="26">
        <v>1250</v>
      </c>
      <c r="E72" s="27" t="s">
        <v>0</v>
      </c>
    </row>
    <row r="73" spans="1:5" ht="25.5">
      <c r="A73" s="19" t="s">
        <v>409</v>
      </c>
      <c r="B73" s="19" t="s">
        <v>410</v>
      </c>
      <c r="C73" s="20">
        <v>413450</v>
      </c>
      <c r="D73" s="20">
        <v>142008.15</v>
      </c>
      <c r="E73" s="21">
        <v>34.35</v>
      </c>
    </row>
    <row r="74" spans="1:5" ht="12.75">
      <c r="A74" s="298" t="s">
        <v>198</v>
      </c>
      <c r="B74" s="299"/>
      <c r="C74" s="14">
        <v>261650</v>
      </c>
      <c r="D74" s="14">
        <v>112931</v>
      </c>
      <c r="E74" s="15">
        <v>43.16</v>
      </c>
    </row>
    <row r="75" spans="1:5" ht="12.75">
      <c r="A75" s="298" t="s">
        <v>199</v>
      </c>
      <c r="B75" s="299"/>
      <c r="C75" s="14">
        <v>261650</v>
      </c>
      <c r="D75" s="14">
        <v>112931</v>
      </c>
      <c r="E75" s="15">
        <v>43.16</v>
      </c>
    </row>
    <row r="76" spans="1:5" ht="12.75">
      <c r="A76" s="22" t="s">
        <v>357</v>
      </c>
      <c r="B76" s="22" t="s">
        <v>358</v>
      </c>
      <c r="C76" s="23">
        <v>261650</v>
      </c>
      <c r="D76" s="23">
        <v>112931</v>
      </c>
      <c r="E76" s="24">
        <v>43.16</v>
      </c>
    </row>
    <row r="77" spans="1:5" ht="12.75">
      <c r="A77" s="25" t="s">
        <v>367</v>
      </c>
      <c r="B77" s="25" t="s">
        <v>368</v>
      </c>
      <c r="C77" s="26" t="s">
        <v>0</v>
      </c>
      <c r="D77" s="26">
        <v>2017.93</v>
      </c>
      <c r="E77" s="27" t="s">
        <v>0</v>
      </c>
    </row>
    <row r="78" spans="1:5" ht="12.75">
      <c r="A78" s="25" t="s">
        <v>411</v>
      </c>
      <c r="B78" s="25" t="s">
        <v>412</v>
      </c>
      <c r="C78" s="26" t="s">
        <v>0</v>
      </c>
      <c r="D78" s="26">
        <v>674.96</v>
      </c>
      <c r="E78" s="27" t="s">
        <v>0</v>
      </c>
    </row>
    <row r="79" spans="1:5" ht="12.75">
      <c r="A79" s="25" t="s">
        <v>413</v>
      </c>
      <c r="B79" s="25" t="s">
        <v>414</v>
      </c>
      <c r="C79" s="26" t="s">
        <v>0</v>
      </c>
      <c r="D79" s="26">
        <v>300.61</v>
      </c>
      <c r="E79" s="27" t="s">
        <v>0</v>
      </c>
    </row>
    <row r="80" spans="1:5" ht="12.75">
      <c r="A80" s="25" t="s">
        <v>371</v>
      </c>
      <c r="B80" s="25" t="s">
        <v>372</v>
      </c>
      <c r="C80" s="26" t="s">
        <v>0</v>
      </c>
      <c r="D80" s="26">
        <v>37294.63</v>
      </c>
      <c r="E80" s="27" t="s">
        <v>0</v>
      </c>
    </row>
    <row r="81" spans="1:5" ht="12.75">
      <c r="A81" s="25" t="s">
        <v>415</v>
      </c>
      <c r="B81" s="25" t="s">
        <v>416</v>
      </c>
      <c r="C81" s="26" t="s">
        <v>0</v>
      </c>
      <c r="D81" s="26">
        <v>3771.32</v>
      </c>
      <c r="E81" s="27" t="s">
        <v>0</v>
      </c>
    </row>
    <row r="82" spans="1:5" ht="12.75">
      <c r="A82" s="25" t="s">
        <v>417</v>
      </c>
      <c r="B82" s="25" t="s">
        <v>418</v>
      </c>
      <c r="C82" s="26" t="s">
        <v>0</v>
      </c>
      <c r="D82" s="26">
        <v>8877.7</v>
      </c>
      <c r="E82" s="27" t="s">
        <v>0</v>
      </c>
    </row>
    <row r="83" spans="1:5" ht="12.75">
      <c r="A83" s="25" t="s">
        <v>419</v>
      </c>
      <c r="B83" s="25" t="s">
        <v>420</v>
      </c>
      <c r="C83" s="26" t="s">
        <v>0</v>
      </c>
      <c r="D83" s="26">
        <v>40975.7</v>
      </c>
      <c r="E83" s="27" t="s">
        <v>0</v>
      </c>
    </row>
    <row r="84" spans="1:5" ht="12.75">
      <c r="A84" s="25" t="s">
        <v>379</v>
      </c>
      <c r="B84" s="25" t="s">
        <v>380</v>
      </c>
      <c r="C84" s="26" t="s">
        <v>0</v>
      </c>
      <c r="D84" s="26">
        <v>10430.91</v>
      </c>
      <c r="E84" s="27" t="s">
        <v>0</v>
      </c>
    </row>
    <row r="85" spans="1:5" ht="12.75">
      <c r="A85" s="25" t="s">
        <v>421</v>
      </c>
      <c r="B85" s="25" t="s">
        <v>422</v>
      </c>
      <c r="C85" s="26" t="s">
        <v>0</v>
      </c>
      <c r="D85" s="26">
        <v>8556.71</v>
      </c>
      <c r="E85" s="27" t="s">
        <v>0</v>
      </c>
    </row>
    <row r="86" spans="1:5" ht="12.75">
      <c r="A86" s="25" t="s">
        <v>423</v>
      </c>
      <c r="B86" s="25" t="s">
        <v>424</v>
      </c>
      <c r="C86" s="26" t="s">
        <v>0</v>
      </c>
      <c r="D86" s="26">
        <v>30.53</v>
      </c>
      <c r="E86" s="27" t="s">
        <v>0</v>
      </c>
    </row>
    <row r="87" spans="1:5" ht="12.75">
      <c r="A87" s="298" t="s">
        <v>203</v>
      </c>
      <c r="B87" s="299"/>
      <c r="C87" s="14">
        <v>138800</v>
      </c>
      <c r="D87" s="14">
        <v>29077.15</v>
      </c>
      <c r="E87" s="15">
        <v>20.95</v>
      </c>
    </row>
    <row r="88" spans="1:5" ht="12.75">
      <c r="A88" s="298" t="s">
        <v>208</v>
      </c>
      <c r="B88" s="299"/>
      <c r="C88" s="14">
        <v>138800</v>
      </c>
      <c r="D88" s="14">
        <v>29077.15</v>
      </c>
      <c r="E88" s="15">
        <v>20.95</v>
      </c>
    </row>
    <row r="89" spans="1:5" ht="12.75">
      <c r="A89" s="22" t="s">
        <v>357</v>
      </c>
      <c r="B89" s="22" t="s">
        <v>358</v>
      </c>
      <c r="C89" s="23">
        <v>138800</v>
      </c>
      <c r="D89" s="23">
        <v>29077.15</v>
      </c>
      <c r="E89" s="24">
        <v>20.95</v>
      </c>
    </row>
    <row r="90" spans="1:5" ht="12.75">
      <c r="A90" s="25" t="s">
        <v>425</v>
      </c>
      <c r="B90" s="25" t="s">
        <v>426</v>
      </c>
      <c r="C90" s="26" t="s">
        <v>0</v>
      </c>
      <c r="D90" s="26">
        <v>21185.2</v>
      </c>
      <c r="E90" s="27" t="s">
        <v>0</v>
      </c>
    </row>
    <row r="91" spans="1:5" ht="12.75">
      <c r="A91" s="25" t="s">
        <v>427</v>
      </c>
      <c r="B91" s="25" t="s">
        <v>428</v>
      </c>
      <c r="C91" s="26" t="s">
        <v>0</v>
      </c>
      <c r="D91" s="26">
        <v>7891.95</v>
      </c>
      <c r="E91" s="27" t="s">
        <v>0</v>
      </c>
    </row>
    <row r="92" spans="1:5" ht="12.75">
      <c r="A92" s="298" t="s">
        <v>212</v>
      </c>
      <c r="B92" s="299"/>
      <c r="C92" s="14">
        <v>13000</v>
      </c>
      <c r="D92" s="14">
        <v>0</v>
      </c>
      <c r="E92" s="15">
        <v>0</v>
      </c>
    </row>
    <row r="93" spans="1:5" ht="12.75">
      <c r="A93" s="298" t="s">
        <v>215</v>
      </c>
      <c r="B93" s="299"/>
      <c r="C93" s="14">
        <v>13000</v>
      </c>
      <c r="D93" s="14">
        <v>0</v>
      </c>
      <c r="E93" s="15">
        <v>0</v>
      </c>
    </row>
    <row r="94" spans="1:5" ht="12.75">
      <c r="A94" s="22" t="s">
        <v>357</v>
      </c>
      <c r="B94" s="22" t="s">
        <v>358</v>
      </c>
      <c r="C94" s="23">
        <v>13000</v>
      </c>
      <c r="D94" s="23">
        <v>0</v>
      </c>
      <c r="E94" s="24">
        <v>0</v>
      </c>
    </row>
    <row r="95" spans="1:5" ht="12.75">
      <c r="A95" s="19" t="s">
        <v>429</v>
      </c>
      <c r="B95" s="19" t="s">
        <v>430</v>
      </c>
      <c r="C95" s="20">
        <v>27700</v>
      </c>
      <c r="D95" s="20">
        <v>8443.87</v>
      </c>
      <c r="E95" s="21">
        <v>30.48</v>
      </c>
    </row>
    <row r="96" spans="1:5" ht="12.75">
      <c r="A96" s="298" t="s">
        <v>198</v>
      </c>
      <c r="B96" s="299"/>
      <c r="C96" s="14">
        <v>26350</v>
      </c>
      <c r="D96" s="14">
        <v>8362.88</v>
      </c>
      <c r="E96" s="15">
        <v>31.74</v>
      </c>
    </row>
    <row r="97" spans="1:5" ht="12.75">
      <c r="A97" s="298" t="s">
        <v>199</v>
      </c>
      <c r="B97" s="299"/>
      <c r="C97" s="14">
        <v>26350</v>
      </c>
      <c r="D97" s="14">
        <v>8362.88</v>
      </c>
      <c r="E97" s="15">
        <v>31.74</v>
      </c>
    </row>
    <row r="98" spans="1:5" ht="12.75">
      <c r="A98" s="22" t="s">
        <v>357</v>
      </c>
      <c r="B98" s="22" t="s">
        <v>358</v>
      </c>
      <c r="C98" s="23">
        <v>26350</v>
      </c>
      <c r="D98" s="23">
        <v>8362.88</v>
      </c>
      <c r="E98" s="24">
        <v>31.74</v>
      </c>
    </row>
    <row r="99" spans="1:5" ht="12.75">
      <c r="A99" s="25" t="s">
        <v>367</v>
      </c>
      <c r="B99" s="25" t="s">
        <v>368</v>
      </c>
      <c r="C99" s="26" t="s">
        <v>0</v>
      </c>
      <c r="D99" s="26">
        <v>14.47</v>
      </c>
      <c r="E99" s="27" t="s">
        <v>0</v>
      </c>
    </row>
    <row r="100" spans="1:5" ht="12.75">
      <c r="A100" s="25" t="s">
        <v>425</v>
      </c>
      <c r="B100" s="25" t="s">
        <v>426</v>
      </c>
      <c r="C100" s="26" t="s">
        <v>0</v>
      </c>
      <c r="D100" s="26">
        <v>6797.45</v>
      </c>
      <c r="E100" s="27" t="s">
        <v>0</v>
      </c>
    </row>
    <row r="101" spans="1:5" ht="12.75">
      <c r="A101" s="25" t="s">
        <v>411</v>
      </c>
      <c r="B101" s="25" t="s">
        <v>412</v>
      </c>
      <c r="C101" s="26" t="s">
        <v>0</v>
      </c>
      <c r="D101" s="26">
        <v>73.1</v>
      </c>
      <c r="E101" s="27" t="s">
        <v>0</v>
      </c>
    </row>
    <row r="102" spans="1:5" ht="12.75">
      <c r="A102" s="25" t="s">
        <v>371</v>
      </c>
      <c r="B102" s="25" t="s">
        <v>372</v>
      </c>
      <c r="C102" s="26" t="s">
        <v>0</v>
      </c>
      <c r="D102" s="26">
        <v>434.84</v>
      </c>
      <c r="E102" s="27" t="s">
        <v>0</v>
      </c>
    </row>
    <row r="103" spans="1:5" ht="12.75">
      <c r="A103" s="25" t="s">
        <v>415</v>
      </c>
      <c r="B103" s="25" t="s">
        <v>416</v>
      </c>
      <c r="C103" s="26" t="s">
        <v>0</v>
      </c>
      <c r="D103" s="26">
        <v>1043.02</v>
      </c>
      <c r="E103" s="27" t="s">
        <v>0</v>
      </c>
    </row>
    <row r="104" spans="1:5" ht="12.75">
      <c r="A104" s="298" t="s">
        <v>203</v>
      </c>
      <c r="B104" s="299"/>
      <c r="C104" s="14">
        <v>1350</v>
      </c>
      <c r="D104" s="14">
        <v>80.99</v>
      </c>
      <c r="E104" s="15">
        <v>6</v>
      </c>
    </row>
    <row r="105" spans="1:5" ht="12.75">
      <c r="A105" s="298" t="s">
        <v>208</v>
      </c>
      <c r="B105" s="299"/>
      <c r="C105" s="14">
        <v>1350</v>
      </c>
      <c r="D105" s="14">
        <v>80.99</v>
      </c>
      <c r="E105" s="15">
        <v>6</v>
      </c>
    </row>
    <row r="106" spans="1:5" ht="12.75">
      <c r="A106" s="22" t="s">
        <v>357</v>
      </c>
      <c r="B106" s="22" t="s">
        <v>358</v>
      </c>
      <c r="C106" s="23">
        <v>1350</v>
      </c>
      <c r="D106" s="23">
        <v>80.99</v>
      </c>
      <c r="E106" s="24">
        <v>6</v>
      </c>
    </row>
    <row r="107" spans="1:5" ht="12.75">
      <c r="A107" s="25" t="s">
        <v>427</v>
      </c>
      <c r="B107" s="25" t="s">
        <v>428</v>
      </c>
      <c r="C107" s="26" t="s">
        <v>0</v>
      </c>
      <c r="D107" s="26">
        <v>80.99</v>
      </c>
      <c r="E107" s="27" t="s">
        <v>0</v>
      </c>
    </row>
    <row r="108" spans="1:5" ht="12.75">
      <c r="A108" s="19" t="s">
        <v>431</v>
      </c>
      <c r="B108" s="19" t="s">
        <v>432</v>
      </c>
      <c r="C108" s="20">
        <v>241450</v>
      </c>
      <c r="D108" s="20">
        <v>48254.75</v>
      </c>
      <c r="E108" s="21">
        <v>19.99</v>
      </c>
    </row>
    <row r="109" spans="1:5" ht="12.75">
      <c r="A109" s="298" t="s">
        <v>198</v>
      </c>
      <c r="B109" s="299"/>
      <c r="C109" s="14">
        <v>40000</v>
      </c>
      <c r="D109" s="14">
        <v>0</v>
      </c>
      <c r="E109" s="15">
        <v>0</v>
      </c>
    </row>
    <row r="110" spans="1:5" ht="12.75">
      <c r="A110" s="298" t="s">
        <v>199</v>
      </c>
      <c r="B110" s="299"/>
      <c r="C110" s="14">
        <v>40000</v>
      </c>
      <c r="D110" s="14">
        <v>0</v>
      </c>
      <c r="E110" s="15">
        <v>0</v>
      </c>
    </row>
    <row r="111" spans="1:5" ht="25.5">
      <c r="A111" s="22" t="s">
        <v>433</v>
      </c>
      <c r="B111" s="22" t="s">
        <v>434</v>
      </c>
      <c r="C111" s="23">
        <v>40000</v>
      </c>
      <c r="D111" s="23">
        <v>0</v>
      </c>
      <c r="E111" s="24">
        <v>0</v>
      </c>
    </row>
    <row r="112" spans="1:5" ht="12.75">
      <c r="A112" s="298" t="s">
        <v>203</v>
      </c>
      <c r="B112" s="299"/>
      <c r="C112" s="14">
        <v>201450</v>
      </c>
      <c r="D112" s="14">
        <v>48254.75</v>
      </c>
      <c r="E112" s="15">
        <v>23.95</v>
      </c>
    </row>
    <row r="113" spans="1:5" ht="12.75">
      <c r="A113" s="298" t="s">
        <v>208</v>
      </c>
      <c r="B113" s="299"/>
      <c r="C113" s="14">
        <v>201450</v>
      </c>
      <c r="D113" s="14">
        <v>48254.75</v>
      </c>
      <c r="E113" s="15">
        <v>23.95</v>
      </c>
    </row>
    <row r="114" spans="1:5" ht="12.75">
      <c r="A114" s="22" t="s">
        <v>437</v>
      </c>
      <c r="B114" s="22" t="s">
        <v>438</v>
      </c>
      <c r="C114" s="23">
        <v>201450</v>
      </c>
      <c r="D114" s="23">
        <v>48254.75</v>
      </c>
      <c r="E114" s="24">
        <v>23.95</v>
      </c>
    </row>
    <row r="115" spans="1:5" ht="12.75">
      <c r="A115" s="25" t="s">
        <v>439</v>
      </c>
      <c r="B115" s="25" t="s">
        <v>440</v>
      </c>
      <c r="C115" s="26" t="s">
        <v>0</v>
      </c>
      <c r="D115" s="26">
        <v>46237.21</v>
      </c>
      <c r="E115" s="27" t="s">
        <v>0</v>
      </c>
    </row>
    <row r="116" spans="1:5" ht="12.75">
      <c r="A116" s="25" t="s">
        <v>441</v>
      </c>
      <c r="B116" s="25" t="s">
        <v>442</v>
      </c>
      <c r="C116" s="26" t="s">
        <v>0</v>
      </c>
      <c r="D116" s="26">
        <v>477.54</v>
      </c>
      <c r="E116" s="27" t="s">
        <v>0</v>
      </c>
    </row>
    <row r="117" spans="1:5" ht="12.75">
      <c r="A117" s="25" t="s">
        <v>443</v>
      </c>
      <c r="B117" s="25" t="s">
        <v>444</v>
      </c>
      <c r="C117" s="26" t="s">
        <v>0</v>
      </c>
      <c r="D117" s="26">
        <v>1540</v>
      </c>
      <c r="E117" s="27" t="s">
        <v>0</v>
      </c>
    </row>
    <row r="118" spans="1:5" ht="25.5">
      <c r="A118" s="19" t="s">
        <v>445</v>
      </c>
      <c r="B118" s="19" t="s">
        <v>446</v>
      </c>
      <c r="C118" s="20">
        <v>26600</v>
      </c>
      <c r="D118" s="20">
        <v>7006.13</v>
      </c>
      <c r="E118" s="21">
        <v>26.34</v>
      </c>
    </row>
    <row r="119" spans="1:5" ht="12.75">
      <c r="A119" s="298" t="s">
        <v>224</v>
      </c>
      <c r="B119" s="299"/>
      <c r="C119" s="14">
        <v>26600</v>
      </c>
      <c r="D119" s="14">
        <v>7006.13</v>
      </c>
      <c r="E119" s="15">
        <v>26.34</v>
      </c>
    </row>
    <row r="120" spans="1:5" ht="12.75">
      <c r="A120" s="298" t="s">
        <v>225</v>
      </c>
      <c r="B120" s="299"/>
      <c r="C120" s="14">
        <v>26600</v>
      </c>
      <c r="D120" s="14">
        <v>7006.13</v>
      </c>
      <c r="E120" s="15">
        <v>26.34</v>
      </c>
    </row>
    <row r="121" spans="1:5" ht="25.5">
      <c r="A121" s="22" t="s">
        <v>447</v>
      </c>
      <c r="B121" s="22" t="s">
        <v>448</v>
      </c>
      <c r="C121" s="23">
        <v>26600</v>
      </c>
      <c r="D121" s="23">
        <v>7006.13</v>
      </c>
      <c r="E121" s="24">
        <v>26.34</v>
      </c>
    </row>
    <row r="122" spans="1:5" ht="12.75">
      <c r="A122" s="25" t="s">
        <v>449</v>
      </c>
      <c r="B122" s="25" t="s">
        <v>450</v>
      </c>
      <c r="C122" s="26" t="s">
        <v>0</v>
      </c>
      <c r="D122" s="26">
        <v>7006.13</v>
      </c>
      <c r="E122" s="27" t="s">
        <v>0</v>
      </c>
    </row>
    <row r="123" spans="1:5" ht="12.75">
      <c r="A123" s="19" t="s">
        <v>451</v>
      </c>
      <c r="B123" s="19" t="s">
        <v>452</v>
      </c>
      <c r="C123" s="20">
        <v>13300</v>
      </c>
      <c r="D123" s="20">
        <v>0</v>
      </c>
      <c r="E123" s="21">
        <v>0</v>
      </c>
    </row>
    <row r="124" spans="1:5" ht="12.75">
      <c r="A124" s="298" t="s">
        <v>198</v>
      </c>
      <c r="B124" s="299"/>
      <c r="C124" s="14">
        <v>13300</v>
      </c>
      <c r="D124" s="14">
        <v>0</v>
      </c>
      <c r="E124" s="15">
        <v>0</v>
      </c>
    </row>
    <row r="125" spans="1:5" ht="12.75">
      <c r="A125" s="298" t="s">
        <v>199</v>
      </c>
      <c r="B125" s="299"/>
      <c r="C125" s="14">
        <v>13300</v>
      </c>
      <c r="D125" s="14">
        <v>0</v>
      </c>
      <c r="E125" s="15">
        <v>0</v>
      </c>
    </row>
    <row r="126" spans="1:5" ht="25.5">
      <c r="A126" s="22" t="s">
        <v>433</v>
      </c>
      <c r="B126" s="22" t="s">
        <v>434</v>
      </c>
      <c r="C126" s="23">
        <v>13300</v>
      </c>
      <c r="D126" s="23">
        <v>0</v>
      </c>
      <c r="E126" s="24">
        <v>0</v>
      </c>
    </row>
    <row r="127" spans="1:5" ht="12.75">
      <c r="A127" s="19" t="s">
        <v>453</v>
      </c>
      <c r="B127" s="19" t="s">
        <v>454</v>
      </c>
      <c r="C127" s="20">
        <v>4000</v>
      </c>
      <c r="D127" s="20">
        <v>2550</v>
      </c>
      <c r="E127" s="21">
        <v>63.75</v>
      </c>
    </row>
    <row r="128" spans="1:5" ht="12.75">
      <c r="A128" s="298" t="s">
        <v>198</v>
      </c>
      <c r="B128" s="299"/>
      <c r="C128" s="14">
        <v>4000</v>
      </c>
      <c r="D128" s="14">
        <v>2550</v>
      </c>
      <c r="E128" s="15">
        <v>63.75</v>
      </c>
    </row>
    <row r="129" spans="1:5" ht="12.75">
      <c r="A129" s="298" t="s">
        <v>199</v>
      </c>
      <c r="B129" s="299"/>
      <c r="C129" s="14">
        <v>4000</v>
      </c>
      <c r="D129" s="14">
        <v>2550</v>
      </c>
      <c r="E129" s="15">
        <v>63.75</v>
      </c>
    </row>
    <row r="130" spans="1:5" ht="12.75">
      <c r="A130" s="22" t="s">
        <v>357</v>
      </c>
      <c r="B130" s="22" t="s">
        <v>358</v>
      </c>
      <c r="C130" s="23">
        <v>4000</v>
      </c>
      <c r="D130" s="23">
        <v>2550</v>
      </c>
      <c r="E130" s="24">
        <v>63.75</v>
      </c>
    </row>
    <row r="131" spans="1:5" ht="12.75">
      <c r="A131" s="25" t="s">
        <v>379</v>
      </c>
      <c r="B131" s="25" t="s">
        <v>380</v>
      </c>
      <c r="C131" s="26" t="s">
        <v>0</v>
      </c>
      <c r="D131" s="26">
        <v>2550</v>
      </c>
      <c r="E131" s="27" t="s">
        <v>0</v>
      </c>
    </row>
    <row r="132" spans="1:5" ht="25.5">
      <c r="A132" s="16" t="s">
        <v>455</v>
      </c>
      <c r="B132" s="16" t="s">
        <v>456</v>
      </c>
      <c r="C132" s="17">
        <v>59800</v>
      </c>
      <c r="D132" s="17">
        <v>24622.06</v>
      </c>
      <c r="E132" s="18">
        <v>41.17</v>
      </c>
    </row>
    <row r="133" spans="1:5" ht="12.75">
      <c r="A133" s="19" t="s">
        <v>347</v>
      </c>
      <c r="B133" s="19" t="s">
        <v>457</v>
      </c>
      <c r="C133" s="20">
        <v>33200</v>
      </c>
      <c r="D133" s="20">
        <v>17943.44</v>
      </c>
      <c r="E133" s="21">
        <v>54.05</v>
      </c>
    </row>
    <row r="134" spans="1:5" ht="12.75">
      <c r="A134" s="298" t="s">
        <v>198</v>
      </c>
      <c r="B134" s="299"/>
      <c r="C134" s="14">
        <v>33200</v>
      </c>
      <c r="D134" s="14">
        <v>17943.44</v>
      </c>
      <c r="E134" s="15">
        <v>54.05</v>
      </c>
    </row>
    <row r="135" spans="1:5" ht="12.75">
      <c r="A135" s="298" t="s">
        <v>199</v>
      </c>
      <c r="B135" s="299"/>
      <c r="C135" s="14">
        <v>33200</v>
      </c>
      <c r="D135" s="14">
        <v>17943.44</v>
      </c>
      <c r="E135" s="15">
        <v>54.05</v>
      </c>
    </row>
    <row r="136" spans="1:5" ht="12.75">
      <c r="A136" s="22" t="s">
        <v>357</v>
      </c>
      <c r="B136" s="22" t="s">
        <v>358</v>
      </c>
      <c r="C136" s="23">
        <v>33200</v>
      </c>
      <c r="D136" s="23">
        <v>17943.44</v>
      </c>
      <c r="E136" s="24">
        <v>54.05</v>
      </c>
    </row>
    <row r="137" spans="1:5" ht="25.5">
      <c r="A137" s="25" t="s">
        <v>458</v>
      </c>
      <c r="B137" s="25" t="s">
        <v>459</v>
      </c>
      <c r="C137" s="26" t="s">
        <v>0</v>
      </c>
      <c r="D137" s="26">
        <v>17943.44</v>
      </c>
      <c r="E137" s="27" t="s">
        <v>0</v>
      </c>
    </row>
    <row r="138" spans="1:5" ht="12.75">
      <c r="A138" s="19" t="s">
        <v>460</v>
      </c>
      <c r="B138" s="19" t="s">
        <v>461</v>
      </c>
      <c r="C138" s="20">
        <v>26600</v>
      </c>
      <c r="D138" s="20">
        <v>6678.62</v>
      </c>
      <c r="E138" s="21">
        <v>25.11</v>
      </c>
    </row>
    <row r="139" spans="1:5" ht="12.75">
      <c r="A139" s="298" t="s">
        <v>198</v>
      </c>
      <c r="B139" s="299"/>
      <c r="C139" s="14">
        <v>26600</v>
      </c>
      <c r="D139" s="14">
        <v>6678.62</v>
      </c>
      <c r="E139" s="15">
        <v>25.11</v>
      </c>
    </row>
    <row r="140" spans="1:5" ht="12.75">
      <c r="A140" s="298" t="s">
        <v>199</v>
      </c>
      <c r="B140" s="299"/>
      <c r="C140" s="14">
        <v>26600</v>
      </c>
      <c r="D140" s="14">
        <v>6678.62</v>
      </c>
      <c r="E140" s="15">
        <v>25.11</v>
      </c>
    </row>
    <row r="141" spans="1:5" ht="12.75">
      <c r="A141" s="22" t="s">
        <v>357</v>
      </c>
      <c r="B141" s="22" t="s">
        <v>358</v>
      </c>
      <c r="C141" s="23">
        <v>26600</v>
      </c>
      <c r="D141" s="23">
        <v>6678.62</v>
      </c>
      <c r="E141" s="24">
        <v>25.11</v>
      </c>
    </row>
    <row r="142" spans="1:5" ht="12.75">
      <c r="A142" s="25" t="s">
        <v>367</v>
      </c>
      <c r="B142" s="25" t="s">
        <v>368</v>
      </c>
      <c r="C142" s="26" t="s">
        <v>0</v>
      </c>
      <c r="D142" s="26">
        <v>377.96</v>
      </c>
      <c r="E142" s="27" t="s">
        <v>0</v>
      </c>
    </row>
    <row r="143" spans="1:5" ht="25.5">
      <c r="A143" s="25" t="s">
        <v>458</v>
      </c>
      <c r="B143" s="25" t="s">
        <v>459</v>
      </c>
      <c r="C143" s="26" t="s">
        <v>0</v>
      </c>
      <c r="D143" s="26">
        <v>6300.66</v>
      </c>
      <c r="E143" s="27" t="s">
        <v>0</v>
      </c>
    </row>
    <row r="144" spans="1:5" ht="12.75">
      <c r="A144" s="16" t="s">
        <v>462</v>
      </c>
      <c r="B144" s="16" t="s">
        <v>463</v>
      </c>
      <c r="C144" s="17">
        <v>750</v>
      </c>
      <c r="D144" s="17">
        <v>0</v>
      </c>
      <c r="E144" s="18">
        <v>0</v>
      </c>
    </row>
    <row r="145" spans="1:5" ht="12.75">
      <c r="A145" s="19" t="s">
        <v>347</v>
      </c>
      <c r="B145" s="19" t="s">
        <v>464</v>
      </c>
      <c r="C145" s="20">
        <v>750</v>
      </c>
      <c r="D145" s="20">
        <v>0</v>
      </c>
      <c r="E145" s="21">
        <v>0</v>
      </c>
    </row>
    <row r="146" spans="1:5" ht="12.75">
      <c r="A146" s="298" t="s">
        <v>198</v>
      </c>
      <c r="B146" s="299"/>
      <c r="C146" s="14">
        <v>750</v>
      </c>
      <c r="D146" s="14">
        <v>0</v>
      </c>
      <c r="E146" s="15">
        <v>0</v>
      </c>
    </row>
    <row r="147" spans="1:5" ht="12.75">
      <c r="A147" s="298" t="s">
        <v>199</v>
      </c>
      <c r="B147" s="299"/>
      <c r="C147" s="14">
        <v>750</v>
      </c>
      <c r="D147" s="14">
        <v>0</v>
      </c>
      <c r="E147" s="15">
        <v>0</v>
      </c>
    </row>
    <row r="148" spans="1:5" ht="12.75">
      <c r="A148" s="22" t="s">
        <v>465</v>
      </c>
      <c r="B148" s="22" t="s">
        <v>466</v>
      </c>
      <c r="C148" s="23">
        <v>750</v>
      </c>
      <c r="D148" s="23">
        <v>0</v>
      </c>
      <c r="E148" s="24">
        <v>0</v>
      </c>
    </row>
    <row r="149" spans="1:5" ht="25.5">
      <c r="A149" s="16" t="s">
        <v>469</v>
      </c>
      <c r="B149" s="16" t="s">
        <v>470</v>
      </c>
      <c r="C149" s="17">
        <v>251510</v>
      </c>
      <c r="D149" s="17">
        <v>128344.1</v>
      </c>
      <c r="E149" s="18">
        <v>51.03</v>
      </c>
    </row>
    <row r="150" spans="1:5" ht="25.5">
      <c r="A150" s="19" t="s">
        <v>385</v>
      </c>
      <c r="B150" s="19" t="s">
        <v>471</v>
      </c>
      <c r="C150" s="20">
        <v>97500</v>
      </c>
      <c r="D150" s="20">
        <v>48695.52</v>
      </c>
      <c r="E150" s="21">
        <v>49.94</v>
      </c>
    </row>
    <row r="151" spans="1:5" ht="12.75">
      <c r="A151" s="298" t="s">
        <v>198</v>
      </c>
      <c r="B151" s="299"/>
      <c r="C151" s="14">
        <v>97500</v>
      </c>
      <c r="D151" s="14">
        <v>48695.52</v>
      </c>
      <c r="E151" s="15">
        <v>49.94</v>
      </c>
    </row>
    <row r="152" spans="1:5" ht="12.75">
      <c r="A152" s="298" t="s">
        <v>199</v>
      </c>
      <c r="B152" s="299"/>
      <c r="C152" s="14">
        <v>97500</v>
      </c>
      <c r="D152" s="14">
        <v>48695.52</v>
      </c>
      <c r="E152" s="15">
        <v>49.94</v>
      </c>
    </row>
    <row r="153" spans="1:5" ht="12.75">
      <c r="A153" s="22" t="s">
        <v>465</v>
      </c>
      <c r="B153" s="22" t="s">
        <v>466</v>
      </c>
      <c r="C153" s="23">
        <v>97500</v>
      </c>
      <c r="D153" s="23">
        <v>48695.52</v>
      </c>
      <c r="E153" s="24">
        <v>49.94</v>
      </c>
    </row>
    <row r="154" spans="1:5" ht="12.75">
      <c r="A154" s="25" t="s">
        <v>467</v>
      </c>
      <c r="B154" s="25" t="s">
        <v>468</v>
      </c>
      <c r="C154" s="26" t="s">
        <v>0</v>
      </c>
      <c r="D154" s="26">
        <v>48695.52</v>
      </c>
      <c r="E154" s="27" t="s">
        <v>0</v>
      </c>
    </row>
    <row r="155" spans="1:5" ht="12.75">
      <c r="A155" s="19" t="s">
        <v>395</v>
      </c>
      <c r="B155" s="19" t="s">
        <v>472</v>
      </c>
      <c r="C155" s="20">
        <v>6650</v>
      </c>
      <c r="D155" s="20">
        <v>0</v>
      </c>
      <c r="E155" s="21">
        <v>0</v>
      </c>
    </row>
    <row r="156" spans="1:5" ht="12.75">
      <c r="A156" s="298" t="s">
        <v>198</v>
      </c>
      <c r="B156" s="299"/>
      <c r="C156" s="14">
        <v>6650</v>
      </c>
      <c r="D156" s="14">
        <v>0</v>
      </c>
      <c r="E156" s="15">
        <v>0</v>
      </c>
    </row>
    <row r="157" spans="1:5" ht="12.75">
      <c r="A157" s="298" t="s">
        <v>199</v>
      </c>
      <c r="B157" s="299"/>
      <c r="C157" s="14">
        <v>6650</v>
      </c>
      <c r="D157" s="14">
        <v>0</v>
      </c>
      <c r="E157" s="15">
        <v>0</v>
      </c>
    </row>
    <row r="158" spans="1:5" ht="12.75">
      <c r="A158" s="22" t="s">
        <v>357</v>
      </c>
      <c r="B158" s="22" t="s">
        <v>358</v>
      </c>
      <c r="C158" s="23">
        <v>6650</v>
      </c>
      <c r="D158" s="23">
        <v>0</v>
      </c>
      <c r="E158" s="24">
        <v>0</v>
      </c>
    </row>
    <row r="159" spans="1:5" ht="25.5">
      <c r="A159" s="19" t="s">
        <v>399</v>
      </c>
      <c r="B159" s="19" t="s">
        <v>473</v>
      </c>
      <c r="C159" s="20">
        <v>20000</v>
      </c>
      <c r="D159" s="20">
        <v>0</v>
      </c>
      <c r="E159" s="21">
        <v>0</v>
      </c>
    </row>
    <row r="160" spans="1:5" ht="12.75">
      <c r="A160" s="298" t="s">
        <v>198</v>
      </c>
      <c r="B160" s="299"/>
      <c r="C160" s="14">
        <v>3650</v>
      </c>
      <c r="D160" s="14">
        <v>0</v>
      </c>
      <c r="E160" s="15">
        <v>0</v>
      </c>
    </row>
    <row r="161" spans="1:5" ht="12.75">
      <c r="A161" s="298" t="s">
        <v>199</v>
      </c>
      <c r="B161" s="299"/>
      <c r="C161" s="14">
        <v>3650</v>
      </c>
      <c r="D161" s="14">
        <v>0</v>
      </c>
      <c r="E161" s="15">
        <v>0</v>
      </c>
    </row>
    <row r="162" spans="1:5" ht="12.75">
      <c r="A162" s="22" t="s">
        <v>357</v>
      </c>
      <c r="B162" s="22" t="s">
        <v>358</v>
      </c>
      <c r="C162" s="23">
        <v>3650</v>
      </c>
      <c r="D162" s="23">
        <v>0</v>
      </c>
      <c r="E162" s="24">
        <v>0</v>
      </c>
    </row>
    <row r="163" spans="1:5" ht="12.75">
      <c r="A163" s="298" t="s">
        <v>212</v>
      </c>
      <c r="B163" s="299"/>
      <c r="C163" s="14">
        <v>12350</v>
      </c>
      <c r="D163" s="14">
        <v>0</v>
      </c>
      <c r="E163" s="15">
        <v>0</v>
      </c>
    </row>
    <row r="164" spans="1:5" ht="12.75">
      <c r="A164" s="298" t="s">
        <v>216</v>
      </c>
      <c r="B164" s="299"/>
      <c r="C164" s="14">
        <v>12350</v>
      </c>
      <c r="D164" s="14">
        <v>0</v>
      </c>
      <c r="E164" s="15">
        <v>0</v>
      </c>
    </row>
    <row r="165" spans="1:5" ht="12.75">
      <c r="A165" s="22" t="s">
        <v>357</v>
      </c>
      <c r="B165" s="22" t="s">
        <v>358</v>
      </c>
      <c r="C165" s="23">
        <v>12350</v>
      </c>
      <c r="D165" s="23">
        <v>0</v>
      </c>
      <c r="E165" s="24">
        <v>0</v>
      </c>
    </row>
    <row r="166" spans="1:5" ht="12.75">
      <c r="A166" s="298" t="s">
        <v>221</v>
      </c>
      <c r="B166" s="299"/>
      <c r="C166" s="14">
        <v>4000</v>
      </c>
      <c r="D166" s="14">
        <v>0</v>
      </c>
      <c r="E166" s="15">
        <v>0</v>
      </c>
    </row>
    <row r="167" spans="1:5" ht="12.75">
      <c r="A167" s="298" t="s">
        <v>223</v>
      </c>
      <c r="B167" s="299"/>
      <c r="C167" s="14">
        <v>4000</v>
      </c>
      <c r="D167" s="14">
        <v>0</v>
      </c>
      <c r="E167" s="15">
        <v>0</v>
      </c>
    </row>
    <row r="168" spans="1:5" ht="12.75">
      <c r="A168" s="22" t="s">
        <v>357</v>
      </c>
      <c r="B168" s="22" t="s">
        <v>358</v>
      </c>
      <c r="C168" s="23">
        <v>4000</v>
      </c>
      <c r="D168" s="23">
        <v>0</v>
      </c>
      <c r="E168" s="24">
        <v>0</v>
      </c>
    </row>
    <row r="169" spans="1:5" ht="25.5">
      <c r="A169" s="19" t="s">
        <v>474</v>
      </c>
      <c r="B169" s="19" t="s">
        <v>475</v>
      </c>
      <c r="C169" s="20">
        <v>115360</v>
      </c>
      <c r="D169" s="20">
        <v>67666.9</v>
      </c>
      <c r="E169" s="21">
        <v>58.66</v>
      </c>
    </row>
    <row r="170" spans="1:5" ht="12.75">
      <c r="A170" s="298" t="s">
        <v>198</v>
      </c>
      <c r="B170" s="299"/>
      <c r="C170" s="14">
        <v>17304</v>
      </c>
      <c r="D170" s="14">
        <v>10150.03</v>
      </c>
      <c r="E170" s="15">
        <v>58.66</v>
      </c>
    </row>
    <row r="171" spans="1:5" ht="12.75">
      <c r="A171" s="298" t="s">
        <v>199</v>
      </c>
      <c r="B171" s="299"/>
      <c r="C171" s="14">
        <v>17304</v>
      </c>
      <c r="D171" s="14">
        <v>10150.03</v>
      </c>
      <c r="E171" s="15">
        <v>58.66</v>
      </c>
    </row>
    <row r="172" spans="1:5" ht="12.75">
      <c r="A172" s="22" t="s">
        <v>349</v>
      </c>
      <c r="B172" s="22" t="s">
        <v>350</v>
      </c>
      <c r="C172" s="23">
        <v>4280</v>
      </c>
      <c r="D172" s="23">
        <v>1498.7</v>
      </c>
      <c r="E172" s="24">
        <v>35.02</v>
      </c>
    </row>
    <row r="173" spans="1:5" ht="12.75">
      <c r="A173" s="25" t="s">
        <v>351</v>
      </c>
      <c r="B173" s="25" t="s">
        <v>352</v>
      </c>
      <c r="C173" s="26" t="s">
        <v>0</v>
      </c>
      <c r="D173" s="26">
        <v>1235.21</v>
      </c>
      <c r="E173" s="27" t="s">
        <v>0</v>
      </c>
    </row>
    <row r="174" spans="1:5" ht="12.75">
      <c r="A174" s="25" t="s">
        <v>353</v>
      </c>
      <c r="B174" s="25" t="s">
        <v>354</v>
      </c>
      <c r="C174" s="26" t="s">
        <v>0</v>
      </c>
      <c r="D174" s="26">
        <v>59.7</v>
      </c>
      <c r="E174" s="27" t="s">
        <v>0</v>
      </c>
    </row>
    <row r="175" spans="1:5" ht="12.75">
      <c r="A175" s="25" t="s">
        <v>355</v>
      </c>
      <c r="B175" s="25" t="s">
        <v>356</v>
      </c>
      <c r="C175" s="26" t="s">
        <v>0</v>
      </c>
      <c r="D175" s="26">
        <v>203.79</v>
      </c>
      <c r="E175" s="27" t="s">
        <v>0</v>
      </c>
    </row>
    <row r="176" spans="1:5" ht="12.75">
      <c r="A176" s="22" t="s">
        <v>357</v>
      </c>
      <c r="B176" s="22" t="s">
        <v>358</v>
      </c>
      <c r="C176" s="23">
        <v>13024</v>
      </c>
      <c r="D176" s="23">
        <v>8651.33</v>
      </c>
      <c r="E176" s="24">
        <v>66.43</v>
      </c>
    </row>
    <row r="177" spans="1:5" ht="12.75">
      <c r="A177" s="25" t="s">
        <v>359</v>
      </c>
      <c r="B177" s="25" t="s">
        <v>360</v>
      </c>
      <c r="C177" s="26" t="s">
        <v>0</v>
      </c>
      <c r="D177" s="26">
        <v>235.1</v>
      </c>
      <c r="E177" s="27" t="s">
        <v>0</v>
      </c>
    </row>
    <row r="178" spans="1:5" ht="12.75">
      <c r="A178" s="25" t="s">
        <v>361</v>
      </c>
      <c r="B178" s="25" t="s">
        <v>362</v>
      </c>
      <c r="C178" s="26" t="s">
        <v>0</v>
      </c>
      <c r="D178" s="26">
        <v>94.48</v>
      </c>
      <c r="E178" s="27" t="s">
        <v>0</v>
      </c>
    </row>
    <row r="179" spans="1:5" ht="12.75">
      <c r="A179" s="25" t="s">
        <v>373</v>
      </c>
      <c r="B179" s="25" t="s">
        <v>374</v>
      </c>
      <c r="C179" s="26" t="s">
        <v>0</v>
      </c>
      <c r="D179" s="26">
        <v>37.33</v>
      </c>
      <c r="E179" s="27" t="s">
        <v>0</v>
      </c>
    </row>
    <row r="180" spans="1:5" ht="12.75">
      <c r="A180" s="25" t="s">
        <v>377</v>
      </c>
      <c r="B180" s="25" t="s">
        <v>378</v>
      </c>
      <c r="C180" s="26" t="s">
        <v>0</v>
      </c>
      <c r="D180" s="26">
        <v>7530.67</v>
      </c>
      <c r="E180" s="27" t="s">
        <v>0</v>
      </c>
    </row>
    <row r="181" spans="1:5" ht="12.75">
      <c r="A181" s="25" t="s">
        <v>379</v>
      </c>
      <c r="B181" s="25" t="s">
        <v>380</v>
      </c>
      <c r="C181" s="26" t="s">
        <v>0</v>
      </c>
      <c r="D181" s="26">
        <v>487.5</v>
      </c>
      <c r="E181" s="27" t="s">
        <v>0</v>
      </c>
    </row>
    <row r="182" spans="1:5" ht="12.75">
      <c r="A182" s="25" t="s">
        <v>387</v>
      </c>
      <c r="B182" s="25" t="s">
        <v>388</v>
      </c>
      <c r="C182" s="26" t="s">
        <v>0</v>
      </c>
      <c r="D182" s="26">
        <v>17.1</v>
      </c>
      <c r="E182" s="27" t="s">
        <v>0</v>
      </c>
    </row>
    <row r="183" spans="1:5" ht="12.75">
      <c r="A183" s="25" t="s">
        <v>397</v>
      </c>
      <c r="B183" s="25" t="s">
        <v>398</v>
      </c>
      <c r="C183" s="26" t="s">
        <v>0</v>
      </c>
      <c r="D183" s="26">
        <v>249.15</v>
      </c>
      <c r="E183" s="27" t="s">
        <v>0</v>
      </c>
    </row>
    <row r="184" spans="1:5" ht="12.75">
      <c r="A184" s="298" t="s">
        <v>212</v>
      </c>
      <c r="B184" s="299"/>
      <c r="C184" s="14">
        <v>98056</v>
      </c>
      <c r="D184" s="14">
        <v>57516.87</v>
      </c>
      <c r="E184" s="15">
        <v>58.66</v>
      </c>
    </row>
    <row r="185" spans="1:5" ht="12.75">
      <c r="A185" s="298" t="s">
        <v>217</v>
      </c>
      <c r="B185" s="299"/>
      <c r="C185" s="14">
        <v>98056</v>
      </c>
      <c r="D185" s="14">
        <v>57516.87</v>
      </c>
      <c r="E185" s="15">
        <v>58.66</v>
      </c>
    </row>
    <row r="186" spans="1:5" ht="12.75">
      <c r="A186" s="22" t="s">
        <v>349</v>
      </c>
      <c r="B186" s="22" t="s">
        <v>350</v>
      </c>
      <c r="C186" s="23">
        <v>24262</v>
      </c>
      <c r="D186" s="23">
        <v>8492.88</v>
      </c>
      <c r="E186" s="24">
        <v>35</v>
      </c>
    </row>
    <row r="187" spans="1:5" ht="12.75">
      <c r="A187" s="25" t="s">
        <v>351</v>
      </c>
      <c r="B187" s="25" t="s">
        <v>352</v>
      </c>
      <c r="C187" s="26" t="s">
        <v>0</v>
      </c>
      <c r="D187" s="26">
        <v>6999.49</v>
      </c>
      <c r="E187" s="27" t="s">
        <v>0</v>
      </c>
    </row>
    <row r="188" spans="1:5" ht="12.75">
      <c r="A188" s="25" t="s">
        <v>353</v>
      </c>
      <c r="B188" s="25" t="s">
        <v>354</v>
      </c>
      <c r="C188" s="26" t="s">
        <v>0</v>
      </c>
      <c r="D188" s="26">
        <v>338.46</v>
      </c>
      <c r="E188" s="27" t="s">
        <v>0</v>
      </c>
    </row>
    <row r="189" spans="1:5" ht="12.75">
      <c r="A189" s="25" t="s">
        <v>355</v>
      </c>
      <c r="B189" s="25" t="s">
        <v>356</v>
      </c>
      <c r="C189" s="26" t="s">
        <v>0</v>
      </c>
      <c r="D189" s="26">
        <v>1154.93</v>
      </c>
      <c r="E189" s="27" t="s">
        <v>0</v>
      </c>
    </row>
    <row r="190" spans="1:5" ht="12.75">
      <c r="A190" s="22" t="s">
        <v>357</v>
      </c>
      <c r="B190" s="22" t="s">
        <v>358</v>
      </c>
      <c r="C190" s="23">
        <v>73794</v>
      </c>
      <c r="D190" s="23">
        <v>49023.99</v>
      </c>
      <c r="E190" s="24">
        <v>66.43</v>
      </c>
    </row>
    <row r="191" spans="1:5" ht="12.75">
      <c r="A191" s="25" t="s">
        <v>359</v>
      </c>
      <c r="B191" s="25" t="s">
        <v>360</v>
      </c>
      <c r="C191" s="26" t="s">
        <v>0</v>
      </c>
      <c r="D191" s="26">
        <v>1332.12</v>
      </c>
      <c r="E191" s="27" t="s">
        <v>0</v>
      </c>
    </row>
    <row r="192" spans="1:5" ht="12.75">
      <c r="A192" s="25" t="s">
        <v>361</v>
      </c>
      <c r="B192" s="25" t="s">
        <v>362</v>
      </c>
      <c r="C192" s="26" t="s">
        <v>0</v>
      </c>
      <c r="D192" s="26">
        <v>535.28</v>
      </c>
      <c r="E192" s="27" t="s">
        <v>0</v>
      </c>
    </row>
    <row r="193" spans="1:5" ht="12.75">
      <c r="A193" s="25" t="s">
        <v>373</v>
      </c>
      <c r="B193" s="25" t="s">
        <v>374</v>
      </c>
      <c r="C193" s="26" t="s">
        <v>0</v>
      </c>
      <c r="D193" s="26">
        <v>211.52</v>
      </c>
      <c r="E193" s="27" t="s">
        <v>0</v>
      </c>
    </row>
    <row r="194" spans="1:5" ht="12.75">
      <c r="A194" s="25" t="s">
        <v>377</v>
      </c>
      <c r="B194" s="25" t="s">
        <v>378</v>
      </c>
      <c r="C194" s="26" t="s">
        <v>0</v>
      </c>
      <c r="D194" s="26">
        <v>42673.84</v>
      </c>
      <c r="E194" s="27" t="s">
        <v>0</v>
      </c>
    </row>
    <row r="195" spans="1:5" ht="12.75">
      <c r="A195" s="25" t="s">
        <v>379</v>
      </c>
      <c r="B195" s="25" t="s">
        <v>380</v>
      </c>
      <c r="C195" s="26" t="s">
        <v>0</v>
      </c>
      <c r="D195" s="26">
        <v>2762.5</v>
      </c>
      <c r="E195" s="27" t="s">
        <v>0</v>
      </c>
    </row>
    <row r="196" spans="1:5" ht="12.75">
      <c r="A196" s="25" t="s">
        <v>387</v>
      </c>
      <c r="B196" s="25" t="s">
        <v>388</v>
      </c>
      <c r="C196" s="26" t="s">
        <v>0</v>
      </c>
      <c r="D196" s="26">
        <v>96.9</v>
      </c>
      <c r="E196" s="27" t="s">
        <v>0</v>
      </c>
    </row>
    <row r="197" spans="1:5" ht="12.75">
      <c r="A197" s="25" t="s">
        <v>397</v>
      </c>
      <c r="B197" s="25" t="s">
        <v>398</v>
      </c>
      <c r="C197" s="26" t="s">
        <v>0</v>
      </c>
      <c r="D197" s="26">
        <v>1411.83</v>
      </c>
      <c r="E197" s="27" t="s">
        <v>0</v>
      </c>
    </row>
    <row r="198" spans="1:5" ht="25.5">
      <c r="A198" s="19" t="s">
        <v>476</v>
      </c>
      <c r="B198" s="19" t="s">
        <v>477</v>
      </c>
      <c r="C198" s="20">
        <v>4000</v>
      </c>
      <c r="D198" s="20">
        <v>4000</v>
      </c>
      <c r="E198" s="21">
        <v>100</v>
      </c>
    </row>
    <row r="199" spans="1:5" ht="12.75">
      <c r="A199" s="298" t="s">
        <v>198</v>
      </c>
      <c r="B199" s="299"/>
      <c r="C199" s="14">
        <v>4000</v>
      </c>
      <c r="D199" s="14">
        <v>4000</v>
      </c>
      <c r="E199" s="15">
        <v>100</v>
      </c>
    </row>
    <row r="200" spans="1:5" ht="12.75">
      <c r="A200" s="298" t="s">
        <v>199</v>
      </c>
      <c r="B200" s="299"/>
      <c r="C200" s="14">
        <v>4000</v>
      </c>
      <c r="D200" s="14">
        <v>4000</v>
      </c>
      <c r="E200" s="15">
        <v>100</v>
      </c>
    </row>
    <row r="201" spans="1:5" ht="12.75">
      <c r="A201" s="22" t="s">
        <v>465</v>
      </c>
      <c r="B201" s="22" t="s">
        <v>466</v>
      </c>
      <c r="C201" s="23">
        <v>4000</v>
      </c>
      <c r="D201" s="23">
        <v>4000</v>
      </c>
      <c r="E201" s="24">
        <v>100</v>
      </c>
    </row>
    <row r="202" spans="1:5" ht="12.75">
      <c r="A202" s="25" t="s">
        <v>467</v>
      </c>
      <c r="B202" s="25" t="s">
        <v>468</v>
      </c>
      <c r="C202" s="26" t="s">
        <v>0</v>
      </c>
      <c r="D202" s="26">
        <v>4000</v>
      </c>
      <c r="E202" s="27" t="s">
        <v>0</v>
      </c>
    </row>
    <row r="203" spans="1:5" ht="25.5">
      <c r="A203" s="19" t="s">
        <v>478</v>
      </c>
      <c r="B203" s="19" t="s">
        <v>479</v>
      </c>
      <c r="C203" s="20">
        <v>4000</v>
      </c>
      <c r="D203" s="20">
        <v>3981.68</v>
      </c>
      <c r="E203" s="21">
        <v>99.54</v>
      </c>
    </row>
    <row r="204" spans="1:5" ht="12.75">
      <c r="A204" s="298" t="s">
        <v>198</v>
      </c>
      <c r="B204" s="299"/>
      <c r="C204" s="14">
        <v>4000</v>
      </c>
      <c r="D204" s="14">
        <v>3981.68</v>
      </c>
      <c r="E204" s="15">
        <v>99.54</v>
      </c>
    </row>
    <row r="205" spans="1:5" ht="12.75">
      <c r="A205" s="298" t="s">
        <v>199</v>
      </c>
      <c r="B205" s="299"/>
      <c r="C205" s="14">
        <v>4000</v>
      </c>
      <c r="D205" s="14">
        <v>3981.68</v>
      </c>
      <c r="E205" s="15">
        <v>99.54</v>
      </c>
    </row>
    <row r="206" spans="1:5" ht="12.75">
      <c r="A206" s="22" t="s">
        <v>465</v>
      </c>
      <c r="B206" s="22" t="s">
        <v>466</v>
      </c>
      <c r="C206" s="23">
        <v>4000</v>
      </c>
      <c r="D206" s="23">
        <v>3981.68</v>
      </c>
      <c r="E206" s="24">
        <v>99.54</v>
      </c>
    </row>
    <row r="207" spans="1:5" ht="12.75">
      <c r="A207" s="25" t="s">
        <v>467</v>
      </c>
      <c r="B207" s="25" t="s">
        <v>468</v>
      </c>
      <c r="C207" s="26" t="s">
        <v>0</v>
      </c>
      <c r="D207" s="26">
        <v>3981.68</v>
      </c>
      <c r="E207" s="27" t="s">
        <v>0</v>
      </c>
    </row>
    <row r="208" spans="1:5" ht="12.75">
      <c r="A208" s="19" t="s">
        <v>460</v>
      </c>
      <c r="B208" s="19" t="s">
        <v>480</v>
      </c>
      <c r="C208" s="20">
        <v>4000</v>
      </c>
      <c r="D208" s="20">
        <v>4000</v>
      </c>
      <c r="E208" s="21">
        <v>100</v>
      </c>
    </row>
    <row r="209" spans="1:5" ht="12.75">
      <c r="A209" s="298" t="s">
        <v>198</v>
      </c>
      <c r="B209" s="299"/>
      <c r="C209" s="14">
        <v>4000</v>
      </c>
      <c r="D209" s="14">
        <v>4000</v>
      </c>
      <c r="E209" s="15">
        <v>100</v>
      </c>
    </row>
    <row r="210" spans="1:5" ht="12.75">
      <c r="A210" s="298" t="s">
        <v>199</v>
      </c>
      <c r="B210" s="299"/>
      <c r="C210" s="14">
        <v>4000</v>
      </c>
      <c r="D210" s="14">
        <v>4000</v>
      </c>
      <c r="E210" s="15">
        <v>100</v>
      </c>
    </row>
    <row r="211" spans="1:5" ht="12.75">
      <c r="A211" s="22" t="s">
        <v>465</v>
      </c>
      <c r="B211" s="22" t="s">
        <v>466</v>
      </c>
      <c r="C211" s="23">
        <v>4000</v>
      </c>
      <c r="D211" s="23">
        <v>4000</v>
      </c>
      <c r="E211" s="24">
        <v>100</v>
      </c>
    </row>
    <row r="212" spans="1:5" ht="12.75">
      <c r="A212" s="25" t="s">
        <v>467</v>
      </c>
      <c r="B212" s="25" t="s">
        <v>468</v>
      </c>
      <c r="C212" s="26" t="s">
        <v>0</v>
      </c>
      <c r="D212" s="26">
        <v>4000</v>
      </c>
      <c r="E212" s="27" t="s">
        <v>0</v>
      </c>
    </row>
    <row r="213" spans="1:5" ht="12.75">
      <c r="A213" s="16" t="s">
        <v>481</v>
      </c>
      <c r="B213" s="16" t="s">
        <v>482</v>
      </c>
      <c r="C213" s="17">
        <v>453430</v>
      </c>
      <c r="D213" s="17">
        <v>115920.2</v>
      </c>
      <c r="E213" s="18">
        <v>25.57</v>
      </c>
    </row>
    <row r="214" spans="1:5" ht="12.75">
      <c r="A214" s="19" t="s">
        <v>347</v>
      </c>
      <c r="B214" s="19" t="s">
        <v>483</v>
      </c>
      <c r="C214" s="20">
        <v>39800</v>
      </c>
      <c r="D214" s="20">
        <v>18765</v>
      </c>
      <c r="E214" s="21">
        <v>47.15</v>
      </c>
    </row>
    <row r="215" spans="1:5" ht="12.75">
      <c r="A215" s="298" t="s">
        <v>198</v>
      </c>
      <c r="B215" s="299"/>
      <c r="C215" s="14">
        <v>39800</v>
      </c>
      <c r="D215" s="14">
        <v>18765</v>
      </c>
      <c r="E215" s="15">
        <v>47.15</v>
      </c>
    </row>
    <row r="216" spans="1:5" ht="12.75">
      <c r="A216" s="298" t="s">
        <v>199</v>
      </c>
      <c r="B216" s="299"/>
      <c r="C216" s="14">
        <v>39800</v>
      </c>
      <c r="D216" s="14">
        <v>18765</v>
      </c>
      <c r="E216" s="15">
        <v>47.15</v>
      </c>
    </row>
    <row r="217" spans="1:5" ht="12.75">
      <c r="A217" s="22" t="s">
        <v>465</v>
      </c>
      <c r="B217" s="22" t="s">
        <v>466</v>
      </c>
      <c r="C217" s="23">
        <v>39800</v>
      </c>
      <c r="D217" s="23">
        <v>18765</v>
      </c>
      <c r="E217" s="24">
        <v>47.15</v>
      </c>
    </row>
    <row r="218" spans="1:5" ht="12.75">
      <c r="A218" s="25" t="s">
        <v>467</v>
      </c>
      <c r="B218" s="25" t="s">
        <v>468</v>
      </c>
      <c r="C218" s="26" t="s">
        <v>0</v>
      </c>
      <c r="D218" s="26">
        <v>18765</v>
      </c>
      <c r="E218" s="27" t="s">
        <v>0</v>
      </c>
    </row>
    <row r="219" spans="1:5" ht="12.75">
      <c r="A219" s="19" t="s">
        <v>484</v>
      </c>
      <c r="B219" s="19" t="s">
        <v>485</v>
      </c>
      <c r="C219" s="20">
        <v>2400</v>
      </c>
      <c r="D219" s="20">
        <v>0</v>
      </c>
      <c r="E219" s="21">
        <v>0</v>
      </c>
    </row>
    <row r="220" spans="1:5" ht="12.75">
      <c r="A220" s="298" t="s">
        <v>198</v>
      </c>
      <c r="B220" s="299"/>
      <c r="C220" s="14">
        <v>2400</v>
      </c>
      <c r="D220" s="14">
        <v>0</v>
      </c>
      <c r="E220" s="15">
        <v>0</v>
      </c>
    </row>
    <row r="221" spans="1:5" ht="12.75">
      <c r="A221" s="298" t="s">
        <v>199</v>
      </c>
      <c r="B221" s="299"/>
      <c r="C221" s="14">
        <v>2400</v>
      </c>
      <c r="D221" s="14">
        <v>0</v>
      </c>
      <c r="E221" s="15">
        <v>0</v>
      </c>
    </row>
    <row r="222" spans="1:5" ht="12.75">
      <c r="A222" s="22" t="s">
        <v>357</v>
      </c>
      <c r="B222" s="22" t="s">
        <v>358</v>
      </c>
      <c r="C222" s="23">
        <v>2400</v>
      </c>
      <c r="D222" s="23">
        <v>0</v>
      </c>
      <c r="E222" s="24">
        <v>0</v>
      </c>
    </row>
    <row r="223" spans="1:5" ht="12.75">
      <c r="A223" s="19" t="s">
        <v>399</v>
      </c>
      <c r="B223" s="19" t="s">
        <v>486</v>
      </c>
      <c r="C223" s="20">
        <v>12000</v>
      </c>
      <c r="D223" s="20">
        <v>12007.93</v>
      </c>
      <c r="E223" s="21">
        <v>100.07</v>
      </c>
    </row>
    <row r="224" spans="1:5" ht="12.75">
      <c r="A224" s="298" t="s">
        <v>198</v>
      </c>
      <c r="B224" s="299"/>
      <c r="C224" s="14">
        <v>12000</v>
      </c>
      <c r="D224" s="14">
        <v>12007.93</v>
      </c>
      <c r="E224" s="15">
        <v>100.07</v>
      </c>
    </row>
    <row r="225" spans="1:5" ht="12.75">
      <c r="A225" s="298" t="s">
        <v>199</v>
      </c>
      <c r="B225" s="299"/>
      <c r="C225" s="14">
        <v>12000</v>
      </c>
      <c r="D225" s="14">
        <v>12007.93</v>
      </c>
      <c r="E225" s="15">
        <v>100.07</v>
      </c>
    </row>
    <row r="226" spans="1:5" ht="12.75">
      <c r="A226" s="22" t="s">
        <v>357</v>
      </c>
      <c r="B226" s="22" t="s">
        <v>358</v>
      </c>
      <c r="C226" s="23">
        <v>12000</v>
      </c>
      <c r="D226" s="23">
        <v>12007.93</v>
      </c>
      <c r="E226" s="24">
        <v>100.07</v>
      </c>
    </row>
    <row r="227" spans="1:5" ht="12.75">
      <c r="A227" s="25" t="s">
        <v>373</v>
      </c>
      <c r="B227" s="25" t="s">
        <v>374</v>
      </c>
      <c r="C227" s="26" t="s">
        <v>0</v>
      </c>
      <c r="D227" s="26">
        <v>660</v>
      </c>
      <c r="E227" s="27" t="s">
        <v>0</v>
      </c>
    </row>
    <row r="228" spans="1:5" ht="12.75">
      <c r="A228" s="25" t="s">
        <v>417</v>
      </c>
      <c r="B228" s="25" t="s">
        <v>418</v>
      </c>
      <c r="C228" s="26" t="s">
        <v>0</v>
      </c>
      <c r="D228" s="26">
        <v>4324.33</v>
      </c>
      <c r="E228" s="27" t="s">
        <v>0</v>
      </c>
    </row>
    <row r="229" spans="1:5" ht="12.75">
      <c r="A229" s="25" t="s">
        <v>377</v>
      </c>
      <c r="B229" s="25" t="s">
        <v>378</v>
      </c>
      <c r="C229" s="26" t="s">
        <v>0</v>
      </c>
      <c r="D229" s="26">
        <v>210</v>
      </c>
      <c r="E229" s="27" t="s">
        <v>0</v>
      </c>
    </row>
    <row r="230" spans="1:5" ht="12.75">
      <c r="A230" s="25" t="s">
        <v>379</v>
      </c>
      <c r="B230" s="25" t="s">
        <v>380</v>
      </c>
      <c r="C230" s="26" t="s">
        <v>0</v>
      </c>
      <c r="D230" s="26">
        <v>1350.8</v>
      </c>
      <c r="E230" s="27" t="s">
        <v>0</v>
      </c>
    </row>
    <row r="231" spans="1:5" ht="12.75">
      <c r="A231" s="25" t="s">
        <v>397</v>
      </c>
      <c r="B231" s="25" t="s">
        <v>398</v>
      </c>
      <c r="C231" s="26" t="s">
        <v>0</v>
      </c>
      <c r="D231" s="26">
        <v>3373.19</v>
      </c>
      <c r="E231" s="27" t="s">
        <v>0</v>
      </c>
    </row>
    <row r="232" spans="1:5" ht="12.75">
      <c r="A232" s="25" t="s">
        <v>383</v>
      </c>
      <c r="B232" s="25" t="s">
        <v>384</v>
      </c>
      <c r="C232" s="26" t="s">
        <v>0</v>
      </c>
      <c r="D232" s="26">
        <v>2089.61</v>
      </c>
      <c r="E232" s="27" t="s">
        <v>0</v>
      </c>
    </row>
    <row r="233" spans="1:5" ht="12.75">
      <c r="A233" s="19" t="s">
        <v>407</v>
      </c>
      <c r="B233" s="19" t="s">
        <v>487</v>
      </c>
      <c r="C233" s="20">
        <v>7300</v>
      </c>
      <c r="D233" s="20">
        <v>3213.52</v>
      </c>
      <c r="E233" s="21">
        <v>44.02</v>
      </c>
    </row>
    <row r="234" spans="1:5" ht="12.75">
      <c r="A234" s="298" t="s">
        <v>198</v>
      </c>
      <c r="B234" s="299"/>
      <c r="C234" s="14">
        <v>7300</v>
      </c>
      <c r="D234" s="14">
        <v>3213.52</v>
      </c>
      <c r="E234" s="15">
        <v>44.02</v>
      </c>
    </row>
    <row r="235" spans="1:5" ht="12.75">
      <c r="A235" s="298" t="s">
        <v>199</v>
      </c>
      <c r="B235" s="299"/>
      <c r="C235" s="14">
        <v>7300</v>
      </c>
      <c r="D235" s="14">
        <v>3213.52</v>
      </c>
      <c r="E235" s="15">
        <v>44.02</v>
      </c>
    </row>
    <row r="236" spans="1:5" ht="12.75">
      <c r="A236" s="22" t="s">
        <v>357</v>
      </c>
      <c r="B236" s="22" t="s">
        <v>358</v>
      </c>
      <c r="C236" s="23">
        <v>7300</v>
      </c>
      <c r="D236" s="23">
        <v>3213.52</v>
      </c>
      <c r="E236" s="24">
        <v>44.02</v>
      </c>
    </row>
    <row r="237" spans="1:5" ht="12.75">
      <c r="A237" s="25" t="s">
        <v>417</v>
      </c>
      <c r="B237" s="25" t="s">
        <v>418</v>
      </c>
      <c r="C237" s="26" t="s">
        <v>0</v>
      </c>
      <c r="D237" s="26">
        <v>875</v>
      </c>
      <c r="E237" s="27" t="s">
        <v>0</v>
      </c>
    </row>
    <row r="238" spans="1:5" ht="12.75">
      <c r="A238" s="25" t="s">
        <v>377</v>
      </c>
      <c r="B238" s="25" t="s">
        <v>378</v>
      </c>
      <c r="C238" s="26" t="s">
        <v>0</v>
      </c>
      <c r="D238" s="26">
        <v>2140.92</v>
      </c>
      <c r="E238" s="27" t="s">
        <v>0</v>
      </c>
    </row>
    <row r="239" spans="1:5" ht="12.75">
      <c r="A239" s="25" t="s">
        <v>379</v>
      </c>
      <c r="B239" s="25" t="s">
        <v>380</v>
      </c>
      <c r="C239" s="26" t="s">
        <v>0</v>
      </c>
      <c r="D239" s="26">
        <v>60.95</v>
      </c>
      <c r="E239" s="27" t="s">
        <v>0</v>
      </c>
    </row>
    <row r="240" spans="1:5" ht="12.75">
      <c r="A240" s="25" t="s">
        <v>381</v>
      </c>
      <c r="B240" s="25" t="s">
        <v>382</v>
      </c>
      <c r="C240" s="26" t="s">
        <v>0</v>
      </c>
      <c r="D240" s="26">
        <v>136.65</v>
      </c>
      <c r="E240" s="27" t="s">
        <v>0</v>
      </c>
    </row>
    <row r="241" spans="1:5" ht="12.75">
      <c r="A241" s="19" t="s">
        <v>409</v>
      </c>
      <c r="B241" s="19" t="s">
        <v>488</v>
      </c>
      <c r="C241" s="20">
        <v>1400</v>
      </c>
      <c r="D241" s="20">
        <v>943.31</v>
      </c>
      <c r="E241" s="21">
        <v>67.38</v>
      </c>
    </row>
    <row r="242" spans="1:5" ht="12.75">
      <c r="A242" s="298" t="s">
        <v>198</v>
      </c>
      <c r="B242" s="299"/>
      <c r="C242" s="14">
        <v>1400</v>
      </c>
      <c r="D242" s="14">
        <v>943.31</v>
      </c>
      <c r="E242" s="15">
        <v>67.38</v>
      </c>
    </row>
    <row r="243" spans="1:5" ht="12.75">
      <c r="A243" s="298" t="s">
        <v>199</v>
      </c>
      <c r="B243" s="299"/>
      <c r="C243" s="14">
        <v>1400</v>
      </c>
      <c r="D243" s="14">
        <v>943.31</v>
      </c>
      <c r="E243" s="15">
        <v>67.38</v>
      </c>
    </row>
    <row r="244" spans="1:5" ht="12.75">
      <c r="A244" s="22" t="s">
        <v>357</v>
      </c>
      <c r="B244" s="22" t="s">
        <v>358</v>
      </c>
      <c r="C244" s="23">
        <v>1400</v>
      </c>
      <c r="D244" s="23">
        <v>943.31</v>
      </c>
      <c r="E244" s="24">
        <v>67.38</v>
      </c>
    </row>
    <row r="245" spans="1:5" ht="12.75">
      <c r="A245" s="25" t="s">
        <v>371</v>
      </c>
      <c r="B245" s="25" t="s">
        <v>372</v>
      </c>
      <c r="C245" s="26" t="s">
        <v>0</v>
      </c>
      <c r="D245" s="26">
        <v>420</v>
      </c>
      <c r="E245" s="27" t="s">
        <v>0</v>
      </c>
    </row>
    <row r="246" spans="1:5" ht="12.75">
      <c r="A246" s="25" t="s">
        <v>383</v>
      </c>
      <c r="B246" s="25" t="s">
        <v>384</v>
      </c>
      <c r="C246" s="26" t="s">
        <v>0</v>
      </c>
      <c r="D246" s="26">
        <v>523.31</v>
      </c>
      <c r="E246" s="27" t="s">
        <v>0</v>
      </c>
    </row>
    <row r="247" spans="1:5" ht="12.75">
      <c r="A247" s="19" t="s">
        <v>489</v>
      </c>
      <c r="B247" s="19" t="s">
        <v>490</v>
      </c>
      <c r="C247" s="20">
        <v>16600</v>
      </c>
      <c r="D247" s="20">
        <v>0</v>
      </c>
      <c r="E247" s="21">
        <v>0</v>
      </c>
    </row>
    <row r="248" spans="1:5" ht="12.75">
      <c r="A248" s="298" t="s">
        <v>198</v>
      </c>
      <c r="B248" s="299"/>
      <c r="C248" s="14">
        <v>16600</v>
      </c>
      <c r="D248" s="14">
        <v>0</v>
      </c>
      <c r="E248" s="15">
        <v>0</v>
      </c>
    </row>
    <row r="249" spans="1:5" ht="12.75">
      <c r="A249" s="298" t="s">
        <v>199</v>
      </c>
      <c r="B249" s="299"/>
      <c r="C249" s="14">
        <v>16600</v>
      </c>
      <c r="D249" s="14">
        <v>0</v>
      </c>
      <c r="E249" s="15">
        <v>0</v>
      </c>
    </row>
    <row r="250" spans="1:5" ht="12.75">
      <c r="A250" s="22" t="s">
        <v>357</v>
      </c>
      <c r="B250" s="22" t="s">
        <v>358</v>
      </c>
      <c r="C250" s="23">
        <v>16600</v>
      </c>
      <c r="D250" s="23">
        <v>0</v>
      </c>
      <c r="E250" s="24">
        <v>0</v>
      </c>
    </row>
    <row r="251" spans="1:5" ht="12.75">
      <c r="A251" s="19" t="s">
        <v>491</v>
      </c>
      <c r="B251" s="19" t="s">
        <v>492</v>
      </c>
      <c r="C251" s="20">
        <v>332000</v>
      </c>
      <c r="D251" s="20">
        <v>73083.5</v>
      </c>
      <c r="E251" s="21">
        <v>22.01</v>
      </c>
    </row>
    <row r="252" spans="1:5" ht="12.75">
      <c r="A252" s="298" t="s">
        <v>198</v>
      </c>
      <c r="B252" s="299"/>
      <c r="C252" s="14">
        <v>190250</v>
      </c>
      <c r="D252" s="14">
        <v>73083.5</v>
      </c>
      <c r="E252" s="15">
        <v>38.41</v>
      </c>
    </row>
    <row r="253" spans="1:5" ht="12.75">
      <c r="A253" s="298" t="s">
        <v>199</v>
      </c>
      <c r="B253" s="299"/>
      <c r="C253" s="14">
        <v>190250</v>
      </c>
      <c r="D253" s="14">
        <v>73083.5</v>
      </c>
      <c r="E253" s="15">
        <v>38.41</v>
      </c>
    </row>
    <row r="254" spans="1:5" ht="12.75">
      <c r="A254" s="22" t="s">
        <v>357</v>
      </c>
      <c r="B254" s="22" t="s">
        <v>358</v>
      </c>
      <c r="C254" s="23">
        <v>190250</v>
      </c>
      <c r="D254" s="23">
        <v>73083.5</v>
      </c>
      <c r="E254" s="24">
        <v>38.41</v>
      </c>
    </row>
    <row r="255" spans="1:5" ht="12.75">
      <c r="A255" s="25" t="s">
        <v>367</v>
      </c>
      <c r="B255" s="25" t="s">
        <v>368</v>
      </c>
      <c r="C255" s="26" t="s">
        <v>0</v>
      </c>
      <c r="D255" s="26">
        <v>301.03</v>
      </c>
      <c r="E255" s="27" t="s">
        <v>0</v>
      </c>
    </row>
    <row r="256" spans="1:5" ht="12.75">
      <c r="A256" s="25" t="s">
        <v>371</v>
      </c>
      <c r="B256" s="25" t="s">
        <v>372</v>
      </c>
      <c r="C256" s="26" t="s">
        <v>0</v>
      </c>
      <c r="D256" s="26">
        <v>6082.03</v>
      </c>
      <c r="E256" s="27" t="s">
        <v>0</v>
      </c>
    </row>
    <row r="257" spans="1:5" ht="12.75">
      <c r="A257" s="25" t="s">
        <v>427</v>
      </c>
      <c r="B257" s="25" t="s">
        <v>428</v>
      </c>
      <c r="C257" s="26" t="s">
        <v>0</v>
      </c>
      <c r="D257" s="26">
        <v>567.84</v>
      </c>
      <c r="E257" s="27" t="s">
        <v>0</v>
      </c>
    </row>
    <row r="258" spans="1:5" ht="12.75">
      <c r="A258" s="25" t="s">
        <v>373</v>
      </c>
      <c r="B258" s="25" t="s">
        <v>374</v>
      </c>
      <c r="C258" s="26" t="s">
        <v>0</v>
      </c>
      <c r="D258" s="26">
        <v>2244.03</v>
      </c>
      <c r="E258" s="27" t="s">
        <v>0</v>
      </c>
    </row>
    <row r="259" spans="1:5" ht="12.75">
      <c r="A259" s="25" t="s">
        <v>415</v>
      </c>
      <c r="B259" s="25" t="s">
        <v>416</v>
      </c>
      <c r="C259" s="26" t="s">
        <v>0</v>
      </c>
      <c r="D259" s="26">
        <v>2255.55</v>
      </c>
      <c r="E259" s="27" t="s">
        <v>0</v>
      </c>
    </row>
    <row r="260" spans="1:5" ht="12.75">
      <c r="A260" s="25" t="s">
        <v>417</v>
      </c>
      <c r="B260" s="25" t="s">
        <v>418</v>
      </c>
      <c r="C260" s="26" t="s">
        <v>0</v>
      </c>
      <c r="D260" s="26">
        <v>2616.49</v>
      </c>
      <c r="E260" s="27" t="s">
        <v>0</v>
      </c>
    </row>
    <row r="261" spans="1:5" ht="12.75">
      <c r="A261" s="25" t="s">
        <v>377</v>
      </c>
      <c r="B261" s="25" t="s">
        <v>378</v>
      </c>
      <c r="C261" s="26" t="s">
        <v>0</v>
      </c>
      <c r="D261" s="26">
        <v>3411.46</v>
      </c>
      <c r="E261" s="27" t="s">
        <v>0</v>
      </c>
    </row>
    <row r="262" spans="1:5" ht="12.75">
      <c r="A262" s="25" t="s">
        <v>379</v>
      </c>
      <c r="B262" s="25" t="s">
        <v>380</v>
      </c>
      <c r="C262" s="26" t="s">
        <v>0</v>
      </c>
      <c r="D262" s="26">
        <v>7703.97</v>
      </c>
      <c r="E262" s="27" t="s">
        <v>0</v>
      </c>
    </row>
    <row r="263" spans="1:5" ht="12.75">
      <c r="A263" s="25" t="s">
        <v>387</v>
      </c>
      <c r="B263" s="25" t="s">
        <v>388</v>
      </c>
      <c r="C263" s="26" t="s">
        <v>0</v>
      </c>
      <c r="D263" s="26">
        <v>4812.74</v>
      </c>
      <c r="E263" s="27" t="s">
        <v>0</v>
      </c>
    </row>
    <row r="264" spans="1:5" ht="12.75">
      <c r="A264" s="25" t="s">
        <v>397</v>
      </c>
      <c r="B264" s="25" t="s">
        <v>398</v>
      </c>
      <c r="C264" s="26" t="s">
        <v>0</v>
      </c>
      <c r="D264" s="26">
        <v>11192.64</v>
      </c>
      <c r="E264" s="27" t="s">
        <v>0</v>
      </c>
    </row>
    <row r="265" spans="1:5" ht="12.75">
      <c r="A265" s="25" t="s">
        <v>383</v>
      </c>
      <c r="B265" s="25" t="s">
        <v>384</v>
      </c>
      <c r="C265" s="26" t="s">
        <v>0</v>
      </c>
      <c r="D265" s="26">
        <v>31895.72</v>
      </c>
      <c r="E265" s="27" t="s">
        <v>0</v>
      </c>
    </row>
    <row r="266" spans="1:5" ht="12.75">
      <c r="A266" s="298" t="s">
        <v>203</v>
      </c>
      <c r="B266" s="299"/>
      <c r="C266" s="14">
        <v>135100</v>
      </c>
      <c r="D266" s="14">
        <v>0</v>
      </c>
      <c r="E266" s="15">
        <v>0</v>
      </c>
    </row>
    <row r="267" spans="1:5" ht="12.75">
      <c r="A267" s="298" t="s">
        <v>205</v>
      </c>
      <c r="B267" s="299"/>
      <c r="C267" s="14">
        <v>135100</v>
      </c>
      <c r="D267" s="14">
        <v>0</v>
      </c>
      <c r="E267" s="15">
        <v>0</v>
      </c>
    </row>
    <row r="268" spans="1:5" ht="12.75">
      <c r="A268" s="22" t="s">
        <v>357</v>
      </c>
      <c r="B268" s="22" t="s">
        <v>358</v>
      </c>
      <c r="C268" s="23">
        <v>135100</v>
      </c>
      <c r="D268" s="23">
        <v>0</v>
      </c>
      <c r="E268" s="24">
        <v>0</v>
      </c>
    </row>
    <row r="269" spans="1:5" ht="12.75">
      <c r="A269" s="298" t="s">
        <v>221</v>
      </c>
      <c r="B269" s="299"/>
      <c r="C269" s="14">
        <v>6650</v>
      </c>
      <c r="D269" s="14">
        <v>0</v>
      </c>
      <c r="E269" s="15">
        <v>0</v>
      </c>
    </row>
    <row r="270" spans="1:5" ht="12.75">
      <c r="A270" s="298" t="s">
        <v>223</v>
      </c>
      <c r="B270" s="299"/>
      <c r="C270" s="14">
        <v>6650</v>
      </c>
      <c r="D270" s="14">
        <v>0</v>
      </c>
      <c r="E270" s="15">
        <v>0</v>
      </c>
    </row>
    <row r="271" spans="1:5" ht="12.75">
      <c r="A271" s="22" t="s">
        <v>357</v>
      </c>
      <c r="B271" s="22" t="s">
        <v>358</v>
      </c>
      <c r="C271" s="23">
        <v>6650</v>
      </c>
      <c r="D271" s="23">
        <v>0</v>
      </c>
      <c r="E271" s="24">
        <v>0</v>
      </c>
    </row>
    <row r="272" spans="1:5" ht="12.75">
      <c r="A272" s="19" t="s">
        <v>493</v>
      </c>
      <c r="B272" s="19" t="s">
        <v>494</v>
      </c>
      <c r="C272" s="20">
        <v>15600</v>
      </c>
      <c r="D272" s="20">
        <v>5713.82</v>
      </c>
      <c r="E272" s="21">
        <v>36.63</v>
      </c>
    </row>
    <row r="273" spans="1:5" ht="12.75">
      <c r="A273" s="298" t="s">
        <v>198</v>
      </c>
      <c r="B273" s="299"/>
      <c r="C273" s="14">
        <v>15600</v>
      </c>
      <c r="D273" s="14">
        <v>5713.82</v>
      </c>
      <c r="E273" s="15">
        <v>36.63</v>
      </c>
    </row>
    <row r="274" spans="1:5" ht="12.75">
      <c r="A274" s="298" t="s">
        <v>199</v>
      </c>
      <c r="B274" s="299"/>
      <c r="C274" s="14">
        <v>15600</v>
      </c>
      <c r="D274" s="14">
        <v>5713.82</v>
      </c>
      <c r="E274" s="15">
        <v>36.63</v>
      </c>
    </row>
    <row r="275" spans="1:5" ht="12.75">
      <c r="A275" s="22" t="s">
        <v>357</v>
      </c>
      <c r="B275" s="22" t="s">
        <v>358</v>
      </c>
      <c r="C275" s="23">
        <v>15600</v>
      </c>
      <c r="D275" s="23">
        <v>5713.82</v>
      </c>
      <c r="E275" s="24">
        <v>36.63</v>
      </c>
    </row>
    <row r="276" spans="1:5" ht="12.75">
      <c r="A276" s="25" t="s">
        <v>417</v>
      </c>
      <c r="B276" s="25" t="s">
        <v>418</v>
      </c>
      <c r="C276" s="26" t="s">
        <v>0</v>
      </c>
      <c r="D276" s="26">
        <v>127.5</v>
      </c>
      <c r="E276" s="27" t="s">
        <v>0</v>
      </c>
    </row>
    <row r="277" spans="1:5" ht="12.75">
      <c r="A277" s="25" t="s">
        <v>377</v>
      </c>
      <c r="B277" s="25" t="s">
        <v>378</v>
      </c>
      <c r="C277" s="26" t="s">
        <v>0</v>
      </c>
      <c r="D277" s="26">
        <v>1186.08</v>
      </c>
      <c r="E277" s="27" t="s">
        <v>0</v>
      </c>
    </row>
    <row r="278" spans="1:5" ht="12.75">
      <c r="A278" s="25" t="s">
        <v>379</v>
      </c>
      <c r="B278" s="25" t="s">
        <v>380</v>
      </c>
      <c r="C278" s="26" t="s">
        <v>0</v>
      </c>
      <c r="D278" s="26">
        <v>1596.9</v>
      </c>
      <c r="E278" s="27" t="s">
        <v>0</v>
      </c>
    </row>
    <row r="279" spans="1:5" ht="12.75">
      <c r="A279" s="25" t="s">
        <v>383</v>
      </c>
      <c r="B279" s="25" t="s">
        <v>384</v>
      </c>
      <c r="C279" s="26" t="s">
        <v>0</v>
      </c>
      <c r="D279" s="26">
        <v>2803.34</v>
      </c>
      <c r="E279" s="27" t="s">
        <v>0</v>
      </c>
    </row>
    <row r="280" spans="1:5" ht="12.75">
      <c r="A280" s="19" t="s">
        <v>495</v>
      </c>
      <c r="B280" s="19" t="s">
        <v>496</v>
      </c>
      <c r="C280" s="20">
        <v>6000</v>
      </c>
      <c r="D280" s="20">
        <v>0</v>
      </c>
      <c r="E280" s="21">
        <v>0</v>
      </c>
    </row>
    <row r="281" spans="1:5" ht="12.75">
      <c r="A281" s="298" t="s">
        <v>198</v>
      </c>
      <c r="B281" s="299"/>
      <c r="C281" s="14">
        <v>6000</v>
      </c>
      <c r="D281" s="14">
        <v>0</v>
      </c>
      <c r="E281" s="15">
        <v>0</v>
      </c>
    </row>
    <row r="282" spans="1:5" ht="12.75">
      <c r="A282" s="298" t="s">
        <v>199</v>
      </c>
      <c r="B282" s="299"/>
      <c r="C282" s="14">
        <v>6000</v>
      </c>
      <c r="D282" s="14">
        <v>0</v>
      </c>
      <c r="E282" s="15">
        <v>0</v>
      </c>
    </row>
    <row r="283" spans="1:5" ht="12.75">
      <c r="A283" s="22" t="s">
        <v>357</v>
      </c>
      <c r="B283" s="22" t="s">
        <v>358</v>
      </c>
      <c r="C283" s="23">
        <v>6000</v>
      </c>
      <c r="D283" s="23">
        <v>0</v>
      </c>
      <c r="E283" s="24">
        <v>0</v>
      </c>
    </row>
    <row r="284" spans="1:5" ht="12.75">
      <c r="A284" s="19" t="s">
        <v>497</v>
      </c>
      <c r="B284" s="19" t="s">
        <v>498</v>
      </c>
      <c r="C284" s="20">
        <v>530</v>
      </c>
      <c r="D284" s="20">
        <v>0</v>
      </c>
      <c r="E284" s="21">
        <v>0</v>
      </c>
    </row>
    <row r="285" spans="1:5" ht="12.75">
      <c r="A285" s="298" t="s">
        <v>198</v>
      </c>
      <c r="B285" s="299"/>
      <c r="C285" s="14">
        <v>530</v>
      </c>
      <c r="D285" s="14">
        <v>0</v>
      </c>
      <c r="E285" s="15">
        <v>0</v>
      </c>
    </row>
    <row r="286" spans="1:5" ht="12.75">
      <c r="A286" s="298" t="s">
        <v>199</v>
      </c>
      <c r="B286" s="299"/>
      <c r="C286" s="14">
        <v>530</v>
      </c>
      <c r="D286" s="14">
        <v>0</v>
      </c>
      <c r="E286" s="15">
        <v>0</v>
      </c>
    </row>
    <row r="287" spans="1:5" ht="12.75">
      <c r="A287" s="22" t="s">
        <v>357</v>
      </c>
      <c r="B287" s="22" t="s">
        <v>358</v>
      </c>
      <c r="C287" s="23">
        <v>530</v>
      </c>
      <c r="D287" s="23">
        <v>0</v>
      </c>
      <c r="E287" s="24">
        <v>0</v>
      </c>
    </row>
    <row r="288" spans="1:5" ht="12.75">
      <c r="A288" s="25" t="s">
        <v>383</v>
      </c>
      <c r="B288" s="25" t="s">
        <v>384</v>
      </c>
      <c r="C288" s="26" t="s">
        <v>0</v>
      </c>
      <c r="D288" s="26">
        <v>0</v>
      </c>
      <c r="E288" s="27" t="s">
        <v>0</v>
      </c>
    </row>
    <row r="289" spans="1:5" ht="12.75">
      <c r="A289" s="19" t="s">
        <v>499</v>
      </c>
      <c r="B289" s="19" t="s">
        <v>500</v>
      </c>
      <c r="C289" s="20">
        <v>7300</v>
      </c>
      <c r="D289" s="20">
        <v>0</v>
      </c>
      <c r="E289" s="21">
        <v>0</v>
      </c>
    </row>
    <row r="290" spans="1:5" ht="12.75">
      <c r="A290" s="298" t="s">
        <v>198</v>
      </c>
      <c r="B290" s="299"/>
      <c r="C290" s="14">
        <v>7300</v>
      </c>
      <c r="D290" s="14">
        <v>0</v>
      </c>
      <c r="E290" s="15">
        <v>0</v>
      </c>
    </row>
    <row r="291" spans="1:5" ht="12.75">
      <c r="A291" s="298" t="s">
        <v>199</v>
      </c>
      <c r="B291" s="299"/>
      <c r="C291" s="14">
        <v>7300</v>
      </c>
      <c r="D291" s="14">
        <v>0</v>
      </c>
      <c r="E291" s="15">
        <v>0</v>
      </c>
    </row>
    <row r="292" spans="1:5" ht="12.75">
      <c r="A292" s="22" t="s">
        <v>357</v>
      </c>
      <c r="B292" s="22" t="s">
        <v>358</v>
      </c>
      <c r="C292" s="23">
        <v>7300</v>
      </c>
      <c r="D292" s="23">
        <v>0</v>
      </c>
      <c r="E292" s="24">
        <v>0</v>
      </c>
    </row>
    <row r="293" spans="1:5" ht="12.75">
      <c r="A293" s="19" t="s">
        <v>501</v>
      </c>
      <c r="B293" s="19" t="s">
        <v>502</v>
      </c>
      <c r="C293" s="20">
        <v>1330</v>
      </c>
      <c r="D293" s="20">
        <v>0</v>
      </c>
      <c r="E293" s="21">
        <v>0</v>
      </c>
    </row>
    <row r="294" spans="1:5" ht="12.75">
      <c r="A294" s="298" t="s">
        <v>198</v>
      </c>
      <c r="B294" s="299"/>
      <c r="C294" s="14">
        <v>1330</v>
      </c>
      <c r="D294" s="14">
        <v>0</v>
      </c>
      <c r="E294" s="15">
        <v>0</v>
      </c>
    </row>
    <row r="295" spans="1:5" ht="12.75">
      <c r="A295" s="298" t="s">
        <v>199</v>
      </c>
      <c r="B295" s="299"/>
      <c r="C295" s="14">
        <v>1330</v>
      </c>
      <c r="D295" s="14">
        <v>0</v>
      </c>
      <c r="E295" s="15">
        <v>0</v>
      </c>
    </row>
    <row r="296" spans="1:5" ht="12.75">
      <c r="A296" s="22" t="s">
        <v>357</v>
      </c>
      <c r="B296" s="22" t="s">
        <v>358</v>
      </c>
      <c r="C296" s="23">
        <v>1330</v>
      </c>
      <c r="D296" s="23">
        <v>0</v>
      </c>
      <c r="E296" s="24">
        <v>0</v>
      </c>
    </row>
    <row r="297" spans="1:5" ht="12.75">
      <c r="A297" s="19" t="s">
        <v>503</v>
      </c>
      <c r="B297" s="19" t="s">
        <v>504</v>
      </c>
      <c r="C297" s="20">
        <v>5970</v>
      </c>
      <c r="D297" s="20">
        <v>0</v>
      </c>
      <c r="E297" s="21">
        <v>0</v>
      </c>
    </row>
    <row r="298" spans="1:5" ht="12.75">
      <c r="A298" s="298" t="s">
        <v>198</v>
      </c>
      <c r="B298" s="299"/>
      <c r="C298" s="14">
        <v>5970</v>
      </c>
      <c r="D298" s="14">
        <v>0</v>
      </c>
      <c r="E298" s="15">
        <v>0</v>
      </c>
    </row>
    <row r="299" spans="1:5" ht="12.75">
      <c r="A299" s="298" t="s">
        <v>199</v>
      </c>
      <c r="B299" s="299"/>
      <c r="C299" s="14">
        <v>5970</v>
      </c>
      <c r="D299" s="14">
        <v>0</v>
      </c>
      <c r="E299" s="15">
        <v>0</v>
      </c>
    </row>
    <row r="300" spans="1:5" ht="12.75">
      <c r="A300" s="22" t="s">
        <v>357</v>
      </c>
      <c r="B300" s="22" t="s">
        <v>358</v>
      </c>
      <c r="C300" s="23">
        <v>5970</v>
      </c>
      <c r="D300" s="23">
        <v>0</v>
      </c>
      <c r="E300" s="24">
        <v>0</v>
      </c>
    </row>
    <row r="301" spans="1:5" ht="12.75">
      <c r="A301" s="19" t="s">
        <v>505</v>
      </c>
      <c r="B301" s="19" t="s">
        <v>506</v>
      </c>
      <c r="C301" s="20">
        <v>1200</v>
      </c>
      <c r="D301" s="20">
        <v>370.87</v>
      </c>
      <c r="E301" s="21">
        <v>30.91</v>
      </c>
    </row>
    <row r="302" spans="1:5" ht="12.75">
      <c r="A302" s="298" t="s">
        <v>198</v>
      </c>
      <c r="B302" s="299"/>
      <c r="C302" s="14">
        <v>1200</v>
      </c>
      <c r="D302" s="14">
        <v>370.87</v>
      </c>
      <c r="E302" s="15">
        <v>30.91</v>
      </c>
    </row>
    <row r="303" spans="1:5" ht="12.75">
      <c r="A303" s="298" t="s">
        <v>199</v>
      </c>
      <c r="B303" s="299"/>
      <c r="C303" s="14">
        <v>1200</v>
      </c>
      <c r="D303" s="14">
        <v>370.87</v>
      </c>
      <c r="E303" s="15">
        <v>30.91</v>
      </c>
    </row>
    <row r="304" spans="1:5" ht="12.75">
      <c r="A304" s="22" t="s">
        <v>357</v>
      </c>
      <c r="B304" s="22" t="s">
        <v>358</v>
      </c>
      <c r="C304" s="23">
        <v>1200</v>
      </c>
      <c r="D304" s="23">
        <v>370.87</v>
      </c>
      <c r="E304" s="24">
        <v>30.91</v>
      </c>
    </row>
    <row r="305" spans="1:5" ht="12.75">
      <c r="A305" s="25" t="s">
        <v>383</v>
      </c>
      <c r="B305" s="25" t="s">
        <v>384</v>
      </c>
      <c r="C305" s="26" t="s">
        <v>0</v>
      </c>
      <c r="D305" s="26">
        <v>370.87</v>
      </c>
      <c r="E305" s="27" t="s">
        <v>0</v>
      </c>
    </row>
    <row r="306" spans="1:5" ht="12.75">
      <c r="A306" s="19" t="s">
        <v>507</v>
      </c>
      <c r="B306" s="19" t="s">
        <v>508</v>
      </c>
      <c r="C306" s="20">
        <v>2650</v>
      </c>
      <c r="D306" s="20">
        <v>495.02</v>
      </c>
      <c r="E306" s="21">
        <v>18.68</v>
      </c>
    </row>
    <row r="307" spans="1:5" ht="12.75">
      <c r="A307" s="298" t="s">
        <v>198</v>
      </c>
      <c r="B307" s="299"/>
      <c r="C307" s="14">
        <v>2650</v>
      </c>
      <c r="D307" s="14">
        <v>495.02</v>
      </c>
      <c r="E307" s="15">
        <v>18.68</v>
      </c>
    </row>
    <row r="308" spans="1:5" ht="12.75">
      <c r="A308" s="298" t="s">
        <v>199</v>
      </c>
      <c r="B308" s="299"/>
      <c r="C308" s="14">
        <v>2650</v>
      </c>
      <c r="D308" s="14">
        <v>495.02</v>
      </c>
      <c r="E308" s="15">
        <v>18.68</v>
      </c>
    </row>
    <row r="309" spans="1:5" ht="12.75">
      <c r="A309" s="22" t="s">
        <v>357</v>
      </c>
      <c r="B309" s="22" t="s">
        <v>358</v>
      </c>
      <c r="C309" s="23">
        <v>2650</v>
      </c>
      <c r="D309" s="23">
        <v>495.02</v>
      </c>
      <c r="E309" s="24">
        <v>18.68</v>
      </c>
    </row>
    <row r="310" spans="1:5" ht="12.75">
      <c r="A310" s="25" t="s">
        <v>383</v>
      </c>
      <c r="B310" s="25" t="s">
        <v>384</v>
      </c>
      <c r="C310" s="26" t="s">
        <v>0</v>
      </c>
      <c r="D310" s="26">
        <v>495.02</v>
      </c>
      <c r="E310" s="27" t="s">
        <v>0</v>
      </c>
    </row>
    <row r="311" spans="1:5" ht="25.5">
      <c r="A311" s="19" t="s">
        <v>478</v>
      </c>
      <c r="B311" s="19" t="s">
        <v>509</v>
      </c>
      <c r="C311" s="20">
        <v>1350</v>
      </c>
      <c r="D311" s="20">
        <v>1327.23</v>
      </c>
      <c r="E311" s="21">
        <v>98.31</v>
      </c>
    </row>
    <row r="312" spans="1:5" ht="12.75">
      <c r="A312" s="298" t="s">
        <v>198</v>
      </c>
      <c r="B312" s="299"/>
      <c r="C312" s="14">
        <v>1350</v>
      </c>
      <c r="D312" s="14">
        <v>1327.23</v>
      </c>
      <c r="E312" s="15">
        <v>98.31</v>
      </c>
    </row>
    <row r="313" spans="1:5" ht="12.75">
      <c r="A313" s="298" t="s">
        <v>199</v>
      </c>
      <c r="B313" s="299"/>
      <c r="C313" s="14">
        <v>1350</v>
      </c>
      <c r="D313" s="14">
        <v>1327.23</v>
      </c>
      <c r="E313" s="15">
        <v>98.31</v>
      </c>
    </row>
    <row r="314" spans="1:5" ht="12.75">
      <c r="A314" s="22" t="s">
        <v>401</v>
      </c>
      <c r="B314" s="22" t="s">
        <v>402</v>
      </c>
      <c r="C314" s="23">
        <v>1350</v>
      </c>
      <c r="D314" s="23">
        <v>1327.23</v>
      </c>
      <c r="E314" s="24">
        <v>98.31</v>
      </c>
    </row>
    <row r="315" spans="1:5" ht="12.75">
      <c r="A315" s="25" t="s">
        <v>403</v>
      </c>
      <c r="B315" s="25" t="s">
        <v>404</v>
      </c>
      <c r="C315" s="26" t="s">
        <v>0</v>
      </c>
      <c r="D315" s="26">
        <v>1327.23</v>
      </c>
      <c r="E315" s="27" t="s">
        <v>0</v>
      </c>
    </row>
    <row r="316" spans="1:5" ht="12.75">
      <c r="A316" s="16" t="s">
        <v>510</v>
      </c>
      <c r="B316" s="16" t="s">
        <v>511</v>
      </c>
      <c r="C316" s="17">
        <v>567600</v>
      </c>
      <c r="D316" s="17">
        <v>257205.81</v>
      </c>
      <c r="E316" s="18">
        <v>45.31</v>
      </c>
    </row>
    <row r="317" spans="1:5" ht="25.5">
      <c r="A317" s="19" t="s">
        <v>395</v>
      </c>
      <c r="B317" s="19" t="s">
        <v>512</v>
      </c>
      <c r="C317" s="20">
        <v>244500</v>
      </c>
      <c r="D317" s="20">
        <v>124466.64</v>
      </c>
      <c r="E317" s="21">
        <v>50.91</v>
      </c>
    </row>
    <row r="318" spans="1:5" ht="12.75">
      <c r="A318" s="298" t="s">
        <v>198</v>
      </c>
      <c r="B318" s="299"/>
      <c r="C318" s="14">
        <v>244500</v>
      </c>
      <c r="D318" s="14">
        <v>124466.64</v>
      </c>
      <c r="E318" s="15">
        <v>50.91</v>
      </c>
    </row>
    <row r="319" spans="1:5" ht="12.75">
      <c r="A319" s="298" t="s">
        <v>199</v>
      </c>
      <c r="B319" s="299"/>
      <c r="C319" s="14">
        <v>244500</v>
      </c>
      <c r="D319" s="14">
        <v>124466.64</v>
      </c>
      <c r="E319" s="15">
        <v>50.91</v>
      </c>
    </row>
    <row r="320" spans="1:5" ht="12.75">
      <c r="A320" s="22" t="s">
        <v>357</v>
      </c>
      <c r="B320" s="22" t="s">
        <v>358</v>
      </c>
      <c r="C320" s="23">
        <v>244500</v>
      </c>
      <c r="D320" s="23">
        <v>124466.64</v>
      </c>
      <c r="E320" s="24">
        <v>50.91</v>
      </c>
    </row>
    <row r="321" spans="1:5" ht="12.75">
      <c r="A321" s="25" t="s">
        <v>377</v>
      </c>
      <c r="B321" s="25" t="s">
        <v>378</v>
      </c>
      <c r="C321" s="26" t="s">
        <v>0</v>
      </c>
      <c r="D321" s="26">
        <v>121226.64</v>
      </c>
      <c r="E321" s="27" t="s">
        <v>0</v>
      </c>
    </row>
    <row r="322" spans="1:5" ht="12.75">
      <c r="A322" s="25" t="s">
        <v>381</v>
      </c>
      <c r="B322" s="25" t="s">
        <v>382</v>
      </c>
      <c r="C322" s="26" t="s">
        <v>0</v>
      </c>
      <c r="D322" s="26">
        <v>2146.46</v>
      </c>
      <c r="E322" s="27" t="s">
        <v>0</v>
      </c>
    </row>
    <row r="323" spans="1:5" ht="12.75">
      <c r="A323" s="25" t="s">
        <v>513</v>
      </c>
      <c r="B323" s="25" t="s">
        <v>514</v>
      </c>
      <c r="C323" s="26" t="s">
        <v>0</v>
      </c>
      <c r="D323" s="26">
        <v>1093.54</v>
      </c>
      <c r="E323" s="27" t="s">
        <v>0</v>
      </c>
    </row>
    <row r="324" spans="1:5" ht="12.75">
      <c r="A324" s="19" t="s">
        <v>515</v>
      </c>
      <c r="B324" s="19" t="s">
        <v>516</v>
      </c>
      <c r="C324" s="20">
        <v>144450</v>
      </c>
      <c r="D324" s="20">
        <v>120114.17</v>
      </c>
      <c r="E324" s="21">
        <v>83.15</v>
      </c>
    </row>
    <row r="325" spans="1:5" ht="12.75">
      <c r="A325" s="298" t="s">
        <v>224</v>
      </c>
      <c r="B325" s="299"/>
      <c r="C325" s="14">
        <v>144450</v>
      </c>
      <c r="D325" s="14">
        <v>120114.17</v>
      </c>
      <c r="E325" s="15">
        <v>83.15</v>
      </c>
    </row>
    <row r="326" spans="1:5" ht="12.75">
      <c r="A326" s="298" t="s">
        <v>225</v>
      </c>
      <c r="B326" s="299"/>
      <c r="C326" s="14">
        <v>144450</v>
      </c>
      <c r="D326" s="14">
        <v>120114.17</v>
      </c>
      <c r="E326" s="15">
        <v>83.15</v>
      </c>
    </row>
    <row r="327" spans="1:5" ht="12.75">
      <c r="A327" s="22" t="s">
        <v>437</v>
      </c>
      <c r="B327" s="22" t="s">
        <v>438</v>
      </c>
      <c r="C327" s="23">
        <v>144450</v>
      </c>
      <c r="D327" s="23">
        <v>120114.17</v>
      </c>
      <c r="E327" s="24">
        <v>83.15</v>
      </c>
    </row>
    <row r="328" spans="1:5" ht="12.75">
      <c r="A328" s="25" t="s">
        <v>517</v>
      </c>
      <c r="B328" s="25" t="s">
        <v>518</v>
      </c>
      <c r="C328" s="26" t="s">
        <v>0</v>
      </c>
      <c r="D328" s="26">
        <v>118297.15</v>
      </c>
      <c r="E328" s="27" t="s">
        <v>0</v>
      </c>
    </row>
    <row r="329" spans="1:5" ht="12.75">
      <c r="A329" s="25" t="s">
        <v>443</v>
      </c>
      <c r="B329" s="25" t="s">
        <v>444</v>
      </c>
      <c r="C329" s="26" t="s">
        <v>0</v>
      </c>
      <c r="D329" s="26">
        <v>1587.5</v>
      </c>
      <c r="E329" s="27" t="s">
        <v>0</v>
      </c>
    </row>
    <row r="330" spans="1:5" ht="12.75">
      <c r="A330" s="25" t="s">
        <v>519</v>
      </c>
      <c r="B330" s="25" t="s">
        <v>520</v>
      </c>
      <c r="C330" s="26" t="s">
        <v>0</v>
      </c>
      <c r="D330" s="26">
        <v>229.52</v>
      </c>
      <c r="E330" s="27" t="s">
        <v>0</v>
      </c>
    </row>
    <row r="331" spans="1:5" ht="12.75">
      <c r="A331" s="19" t="s">
        <v>521</v>
      </c>
      <c r="B331" s="19" t="s">
        <v>522</v>
      </c>
      <c r="C331" s="20">
        <v>10000</v>
      </c>
      <c r="D331" s="20">
        <v>0</v>
      </c>
      <c r="E331" s="21">
        <v>0</v>
      </c>
    </row>
    <row r="332" spans="1:5" ht="12.75">
      <c r="A332" s="298" t="s">
        <v>224</v>
      </c>
      <c r="B332" s="299"/>
      <c r="C332" s="14">
        <v>10000</v>
      </c>
      <c r="D332" s="14">
        <v>0</v>
      </c>
      <c r="E332" s="15">
        <v>0</v>
      </c>
    </row>
    <row r="333" spans="1:5" ht="12.75">
      <c r="A333" s="298" t="s">
        <v>225</v>
      </c>
      <c r="B333" s="299"/>
      <c r="C333" s="14">
        <v>10000</v>
      </c>
      <c r="D333" s="14">
        <v>0</v>
      </c>
      <c r="E333" s="15">
        <v>0</v>
      </c>
    </row>
    <row r="334" spans="1:5" ht="12.75">
      <c r="A334" s="22" t="s">
        <v>437</v>
      </c>
      <c r="B334" s="22" t="s">
        <v>438</v>
      </c>
      <c r="C334" s="23">
        <v>10000</v>
      </c>
      <c r="D334" s="23">
        <v>0</v>
      </c>
      <c r="E334" s="24">
        <v>0</v>
      </c>
    </row>
    <row r="335" spans="1:5" ht="25.5">
      <c r="A335" s="19" t="s">
        <v>523</v>
      </c>
      <c r="B335" s="19" t="s">
        <v>524</v>
      </c>
      <c r="C335" s="20">
        <v>133000</v>
      </c>
      <c r="D335" s="20">
        <v>0</v>
      </c>
      <c r="E335" s="21">
        <v>0</v>
      </c>
    </row>
    <row r="336" spans="1:5" ht="12.75">
      <c r="A336" s="298" t="s">
        <v>224</v>
      </c>
      <c r="B336" s="299"/>
      <c r="C336" s="14">
        <v>133000</v>
      </c>
      <c r="D336" s="14">
        <v>0</v>
      </c>
      <c r="E336" s="15">
        <v>0</v>
      </c>
    </row>
    <row r="337" spans="1:5" ht="12.75">
      <c r="A337" s="298" t="s">
        <v>225</v>
      </c>
      <c r="B337" s="299"/>
      <c r="C337" s="14">
        <v>133000</v>
      </c>
      <c r="D337" s="14">
        <v>0</v>
      </c>
      <c r="E337" s="15">
        <v>0</v>
      </c>
    </row>
    <row r="338" spans="1:5" ht="25.5">
      <c r="A338" s="22" t="s">
        <v>447</v>
      </c>
      <c r="B338" s="22" t="s">
        <v>448</v>
      </c>
      <c r="C338" s="23">
        <v>133000</v>
      </c>
      <c r="D338" s="23">
        <v>0</v>
      </c>
      <c r="E338" s="24">
        <v>0</v>
      </c>
    </row>
    <row r="339" spans="1:5" ht="25.5">
      <c r="A339" s="19" t="s">
        <v>525</v>
      </c>
      <c r="B339" s="19" t="s">
        <v>526</v>
      </c>
      <c r="C339" s="20">
        <v>5650</v>
      </c>
      <c r="D339" s="20">
        <v>0</v>
      </c>
      <c r="E339" s="21">
        <v>0</v>
      </c>
    </row>
    <row r="340" spans="1:5" ht="12.75">
      <c r="A340" s="298" t="s">
        <v>224</v>
      </c>
      <c r="B340" s="299"/>
      <c r="C340" s="14">
        <v>5650</v>
      </c>
      <c r="D340" s="14">
        <v>0</v>
      </c>
      <c r="E340" s="15">
        <v>0</v>
      </c>
    </row>
    <row r="341" spans="1:5" ht="12.75">
      <c r="A341" s="298" t="s">
        <v>225</v>
      </c>
      <c r="B341" s="299"/>
      <c r="C341" s="14">
        <v>5650</v>
      </c>
      <c r="D341" s="14">
        <v>0</v>
      </c>
      <c r="E341" s="15">
        <v>0</v>
      </c>
    </row>
    <row r="342" spans="1:5" ht="12.75">
      <c r="A342" s="22" t="s">
        <v>437</v>
      </c>
      <c r="B342" s="22" t="s">
        <v>438</v>
      </c>
      <c r="C342" s="23">
        <v>5650</v>
      </c>
      <c r="D342" s="23">
        <v>0</v>
      </c>
      <c r="E342" s="24">
        <v>0</v>
      </c>
    </row>
    <row r="343" spans="1:5" ht="12.75">
      <c r="A343" s="19" t="s">
        <v>476</v>
      </c>
      <c r="B343" s="19" t="s">
        <v>527</v>
      </c>
      <c r="C343" s="20">
        <v>30000</v>
      </c>
      <c r="D343" s="20">
        <v>12625</v>
      </c>
      <c r="E343" s="21">
        <v>42.08</v>
      </c>
    </row>
    <row r="344" spans="1:5" ht="12.75">
      <c r="A344" s="298" t="s">
        <v>198</v>
      </c>
      <c r="B344" s="299"/>
      <c r="C344" s="14">
        <v>30000</v>
      </c>
      <c r="D344" s="14">
        <v>12625</v>
      </c>
      <c r="E344" s="15">
        <v>42.08</v>
      </c>
    </row>
    <row r="345" spans="1:5" ht="12.75">
      <c r="A345" s="298" t="s">
        <v>199</v>
      </c>
      <c r="B345" s="299"/>
      <c r="C345" s="14">
        <v>30000</v>
      </c>
      <c r="D345" s="14">
        <v>12625</v>
      </c>
      <c r="E345" s="15">
        <v>42.08</v>
      </c>
    </row>
    <row r="346" spans="1:5" ht="12.75">
      <c r="A346" s="22" t="s">
        <v>357</v>
      </c>
      <c r="B346" s="22" t="s">
        <v>358</v>
      </c>
      <c r="C346" s="23">
        <v>15000</v>
      </c>
      <c r="D346" s="23">
        <v>0</v>
      </c>
      <c r="E346" s="24">
        <v>0</v>
      </c>
    </row>
    <row r="347" spans="1:5" ht="12.75">
      <c r="A347" s="22" t="s">
        <v>465</v>
      </c>
      <c r="B347" s="22" t="s">
        <v>466</v>
      </c>
      <c r="C347" s="23">
        <v>15000</v>
      </c>
      <c r="D347" s="23">
        <v>12625</v>
      </c>
      <c r="E347" s="24">
        <v>84.17</v>
      </c>
    </row>
    <row r="348" spans="1:5" ht="12.75">
      <c r="A348" s="25" t="s">
        <v>528</v>
      </c>
      <c r="B348" s="25" t="s">
        <v>529</v>
      </c>
      <c r="C348" s="26" t="s">
        <v>0</v>
      </c>
      <c r="D348" s="26">
        <v>12625</v>
      </c>
      <c r="E348" s="27" t="s">
        <v>0</v>
      </c>
    </row>
    <row r="349" spans="1:5" ht="12.75">
      <c r="A349" s="300" t="s">
        <v>530</v>
      </c>
      <c r="B349" s="299"/>
      <c r="C349" s="12">
        <v>14680</v>
      </c>
      <c r="D349" s="12">
        <v>4536.55</v>
      </c>
      <c r="E349" s="13">
        <v>30.9</v>
      </c>
    </row>
    <row r="350" spans="1:5" ht="12.75">
      <c r="A350" s="298" t="s">
        <v>198</v>
      </c>
      <c r="B350" s="299"/>
      <c r="C350" s="14">
        <v>14680</v>
      </c>
      <c r="D350" s="14">
        <v>4536.55</v>
      </c>
      <c r="E350" s="15">
        <v>30.9</v>
      </c>
    </row>
    <row r="351" spans="1:5" ht="12.75">
      <c r="A351" s="298" t="s">
        <v>199</v>
      </c>
      <c r="B351" s="299"/>
      <c r="C351" s="14">
        <v>14680</v>
      </c>
      <c r="D351" s="14">
        <v>4536.55</v>
      </c>
      <c r="E351" s="15">
        <v>30.9</v>
      </c>
    </row>
    <row r="352" spans="1:5" ht="12.75">
      <c r="A352" s="300" t="s">
        <v>531</v>
      </c>
      <c r="B352" s="299"/>
      <c r="C352" s="12">
        <v>3670</v>
      </c>
      <c r="D352" s="12">
        <v>695.6</v>
      </c>
      <c r="E352" s="13">
        <v>18.95</v>
      </c>
    </row>
    <row r="353" spans="1:5" ht="12.75">
      <c r="A353" s="16" t="s">
        <v>462</v>
      </c>
      <c r="B353" s="16" t="s">
        <v>463</v>
      </c>
      <c r="C353" s="17">
        <v>3670</v>
      </c>
      <c r="D353" s="17">
        <v>695.6</v>
      </c>
      <c r="E353" s="18">
        <v>18.95</v>
      </c>
    </row>
    <row r="354" spans="1:5" ht="12.75">
      <c r="A354" s="19" t="s">
        <v>347</v>
      </c>
      <c r="B354" s="19" t="s">
        <v>464</v>
      </c>
      <c r="C354" s="20">
        <v>3670</v>
      </c>
      <c r="D354" s="20">
        <v>695.6</v>
      </c>
      <c r="E354" s="21">
        <v>18.95</v>
      </c>
    </row>
    <row r="355" spans="1:5" ht="12.75">
      <c r="A355" s="298" t="s">
        <v>198</v>
      </c>
      <c r="B355" s="299"/>
      <c r="C355" s="14">
        <v>3670</v>
      </c>
      <c r="D355" s="14">
        <v>695.6</v>
      </c>
      <c r="E355" s="15">
        <v>18.95</v>
      </c>
    </row>
    <row r="356" spans="1:5" ht="12.75">
      <c r="A356" s="298" t="s">
        <v>199</v>
      </c>
      <c r="B356" s="299"/>
      <c r="C356" s="14">
        <v>3670</v>
      </c>
      <c r="D356" s="14">
        <v>695.6</v>
      </c>
      <c r="E356" s="15">
        <v>18.95</v>
      </c>
    </row>
    <row r="357" spans="1:5" ht="12.75">
      <c r="A357" s="22" t="s">
        <v>357</v>
      </c>
      <c r="B357" s="22" t="s">
        <v>358</v>
      </c>
      <c r="C357" s="23">
        <v>3670</v>
      </c>
      <c r="D357" s="23">
        <v>695.6</v>
      </c>
      <c r="E357" s="24">
        <v>18.95</v>
      </c>
    </row>
    <row r="358" spans="1:5" ht="12.75">
      <c r="A358" s="25" t="s">
        <v>371</v>
      </c>
      <c r="B358" s="25" t="s">
        <v>372</v>
      </c>
      <c r="C358" s="26" t="s">
        <v>0</v>
      </c>
      <c r="D358" s="26">
        <v>687.3</v>
      </c>
      <c r="E358" s="27" t="s">
        <v>0</v>
      </c>
    </row>
    <row r="359" spans="1:5" ht="12.75">
      <c r="A359" s="25" t="s">
        <v>383</v>
      </c>
      <c r="B359" s="25" t="s">
        <v>384</v>
      </c>
      <c r="C359" s="26" t="s">
        <v>0</v>
      </c>
      <c r="D359" s="26">
        <v>8.3</v>
      </c>
      <c r="E359" s="27" t="s">
        <v>0</v>
      </c>
    </row>
    <row r="360" spans="1:5" ht="12.75">
      <c r="A360" s="300" t="s">
        <v>532</v>
      </c>
      <c r="B360" s="299"/>
      <c r="C360" s="12">
        <v>3670</v>
      </c>
      <c r="D360" s="12">
        <v>0</v>
      </c>
      <c r="E360" s="13">
        <v>0</v>
      </c>
    </row>
    <row r="361" spans="1:5" ht="12.75">
      <c r="A361" s="16" t="s">
        <v>462</v>
      </c>
      <c r="B361" s="16" t="s">
        <v>463</v>
      </c>
      <c r="C361" s="17">
        <v>3670</v>
      </c>
      <c r="D361" s="17">
        <v>0</v>
      </c>
      <c r="E361" s="18">
        <v>0</v>
      </c>
    </row>
    <row r="362" spans="1:5" ht="12.75">
      <c r="A362" s="19" t="s">
        <v>347</v>
      </c>
      <c r="B362" s="19" t="s">
        <v>464</v>
      </c>
      <c r="C362" s="20">
        <v>3670</v>
      </c>
      <c r="D362" s="20">
        <v>0</v>
      </c>
      <c r="E362" s="21">
        <v>0</v>
      </c>
    </row>
    <row r="363" spans="1:5" ht="12.75">
      <c r="A363" s="298" t="s">
        <v>198</v>
      </c>
      <c r="B363" s="299"/>
      <c r="C363" s="14">
        <v>3670</v>
      </c>
      <c r="D363" s="14">
        <v>0</v>
      </c>
      <c r="E363" s="15">
        <v>0</v>
      </c>
    </row>
    <row r="364" spans="1:5" ht="12.75">
      <c r="A364" s="298" t="s">
        <v>199</v>
      </c>
      <c r="B364" s="299"/>
      <c r="C364" s="14">
        <v>3670</v>
      </c>
      <c r="D364" s="14">
        <v>0</v>
      </c>
      <c r="E364" s="15">
        <v>0</v>
      </c>
    </row>
    <row r="365" spans="1:5" ht="12.75">
      <c r="A365" s="22" t="s">
        <v>357</v>
      </c>
      <c r="B365" s="22" t="s">
        <v>358</v>
      </c>
      <c r="C365" s="23">
        <v>3670</v>
      </c>
      <c r="D365" s="23">
        <v>0</v>
      </c>
      <c r="E365" s="24">
        <v>0</v>
      </c>
    </row>
    <row r="366" spans="1:5" ht="12.75">
      <c r="A366" s="300" t="s">
        <v>533</v>
      </c>
      <c r="B366" s="299"/>
      <c r="C366" s="12">
        <v>3670</v>
      </c>
      <c r="D366" s="12">
        <v>2182.65</v>
      </c>
      <c r="E366" s="13">
        <v>59.47</v>
      </c>
    </row>
    <row r="367" spans="1:5" ht="12.75">
      <c r="A367" s="16" t="s">
        <v>462</v>
      </c>
      <c r="B367" s="16" t="s">
        <v>463</v>
      </c>
      <c r="C367" s="17">
        <v>3670</v>
      </c>
      <c r="D367" s="17">
        <v>2182.65</v>
      </c>
      <c r="E367" s="18">
        <v>59.47</v>
      </c>
    </row>
    <row r="368" spans="1:5" ht="12.75">
      <c r="A368" s="19" t="s">
        <v>347</v>
      </c>
      <c r="B368" s="19" t="s">
        <v>464</v>
      </c>
      <c r="C368" s="20">
        <v>3670</v>
      </c>
      <c r="D368" s="20">
        <v>2182.65</v>
      </c>
      <c r="E368" s="21">
        <v>59.47</v>
      </c>
    </row>
    <row r="369" spans="1:5" ht="12.75">
      <c r="A369" s="298" t="s">
        <v>198</v>
      </c>
      <c r="B369" s="299"/>
      <c r="C369" s="14">
        <v>3670</v>
      </c>
      <c r="D369" s="14">
        <v>2182.65</v>
      </c>
      <c r="E369" s="15">
        <v>59.47</v>
      </c>
    </row>
    <row r="370" spans="1:5" ht="12.75">
      <c r="A370" s="298" t="s">
        <v>199</v>
      </c>
      <c r="B370" s="299"/>
      <c r="C370" s="14">
        <v>3670</v>
      </c>
      <c r="D370" s="14">
        <v>2182.65</v>
      </c>
      <c r="E370" s="15">
        <v>59.47</v>
      </c>
    </row>
    <row r="371" spans="1:5" ht="12.75">
      <c r="A371" s="22" t="s">
        <v>357</v>
      </c>
      <c r="B371" s="22" t="s">
        <v>358</v>
      </c>
      <c r="C371" s="23">
        <v>3670</v>
      </c>
      <c r="D371" s="23">
        <v>2182.65</v>
      </c>
      <c r="E371" s="24">
        <v>59.47</v>
      </c>
    </row>
    <row r="372" spans="1:5" ht="12.75">
      <c r="A372" s="25" t="s">
        <v>367</v>
      </c>
      <c r="B372" s="25" t="s">
        <v>368</v>
      </c>
      <c r="C372" s="26" t="s">
        <v>0</v>
      </c>
      <c r="D372" s="26">
        <v>73.83</v>
      </c>
      <c r="E372" s="27" t="s">
        <v>0</v>
      </c>
    </row>
    <row r="373" spans="1:5" ht="12.75">
      <c r="A373" s="25" t="s">
        <v>371</v>
      </c>
      <c r="B373" s="25" t="s">
        <v>372</v>
      </c>
      <c r="C373" s="26" t="s">
        <v>0</v>
      </c>
      <c r="D373" s="26">
        <v>313.05</v>
      </c>
      <c r="E373" s="27" t="s">
        <v>0</v>
      </c>
    </row>
    <row r="374" spans="1:5" ht="12.75">
      <c r="A374" s="25" t="s">
        <v>387</v>
      </c>
      <c r="B374" s="25" t="s">
        <v>388</v>
      </c>
      <c r="C374" s="26" t="s">
        <v>0</v>
      </c>
      <c r="D374" s="26">
        <v>1698.21</v>
      </c>
      <c r="E374" s="27" t="s">
        <v>0</v>
      </c>
    </row>
    <row r="375" spans="1:5" ht="12.75">
      <c r="A375" s="25" t="s">
        <v>383</v>
      </c>
      <c r="B375" s="25" t="s">
        <v>384</v>
      </c>
      <c r="C375" s="26" t="s">
        <v>0</v>
      </c>
      <c r="D375" s="26">
        <v>97.56</v>
      </c>
      <c r="E375" s="27" t="s">
        <v>0</v>
      </c>
    </row>
    <row r="376" spans="1:5" ht="12.75">
      <c r="A376" s="300" t="s">
        <v>534</v>
      </c>
      <c r="B376" s="299"/>
      <c r="C376" s="12">
        <v>3670</v>
      </c>
      <c r="D376" s="12">
        <v>1658.3</v>
      </c>
      <c r="E376" s="13">
        <v>45.19</v>
      </c>
    </row>
    <row r="377" spans="1:5" ht="12.75">
      <c r="A377" s="16" t="s">
        <v>462</v>
      </c>
      <c r="B377" s="16" t="s">
        <v>463</v>
      </c>
      <c r="C377" s="17">
        <v>3670</v>
      </c>
      <c r="D377" s="17">
        <v>1658.3</v>
      </c>
      <c r="E377" s="18">
        <v>45.19</v>
      </c>
    </row>
    <row r="378" spans="1:5" ht="12.75">
      <c r="A378" s="19" t="s">
        <v>347</v>
      </c>
      <c r="B378" s="19" t="s">
        <v>464</v>
      </c>
      <c r="C378" s="20">
        <v>3670</v>
      </c>
      <c r="D378" s="20">
        <v>1658.3</v>
      </c>
      <c r="E378" s="21">
        <v>45.19</v>
      </c>
    </row>
    <row r="379" spans="1:5" ht="12.75">
      <c r="A379" s="298" t="s">
        <v>198</v>
      </c>
      <c r="B379" s="299"/>
      <c r="C379" s="14">
        <v>3670</v>
      </c>
      <c r="D379" s="14">
        <v>1658.3</v>
      </c>
      <c r="E379" s="15">
        <v>45.19</v>
      </c>
    </row>
    <row r="380" spans="1:5" ht="12.75">
      <c r="A380" s="298" t="s">
        <v>199</v>
      </c>
      <c r="B380" s="299"/>
      <c r="C380" s="14">
        <v>3670</v>
      </c>
      <c r="D380" s="14">
        <v>1658.3</v>
      </c>
      <c r="E380" s="15">
        <v>45.19</v>
      </c>
    </row>
    <row r="381" spans="1:5" ht="12.75">
      <c r="A381" s="22" t="s">
        <v>357</v>
      </c>
      <c r="B381" s="22" t="s">
        <v>358</v>
      </c>
      <c r="C381" s="23">
        <v>3670</v>
      </c>
      <c r="D381" s="23">
        <v>1658.3</v>
      </c>
      <c r="E381" s="24">
        <v>45.19</v>
      </c>
    </row>
    <row r="382" spans="1:5" ht="12.75">
      <c r="A382" s="25" t="s">
        <v>397</v>
      </c>
      <c r="B382" s="25" t="s">
        <v>398</v>
      </c>
      <c r="C382" s="26" t="s">
        <v>0</v>
      </c>
      <c r="D382" s="26">
        <v>1650</v>
      </c>
      <c r="E382" s="27" t="s">
        <v>0</v>
      </c>
    </row>
    <row r="383" spans="1:5" ht="12.75">
      <c r="A383" s="25" t="s">
        <v>383</v>
      </c>
      <c r="B383" s="25" t="s">
        <v>384</v>
      </c>
      <c r="C383" s="26" t="s">
        <v>0</v>
      </c>
      <c r="D383" s="26">
        <v>8.3</v>
      </c>
      <c r="E383" s="27" t="s">
        <v>0</v>
      </c>
    </row>
    <row r="384" spans="1:5" ht="12.75">
      <c r="A384" s="300" t="s">
        <v>535</v>
      </c>
      <c r="B384" s="299"/>
      <c r="C384" s="12">
        <v>1285807</v>
      </c>
      <c r="D384" s="12">
        <v>449206.08</v>
      </c>
      <c r="E384" s="13">
        <v>34.94</v>
      </c>
    </row>
    <row r="385" spans="1:5" ht="12.75">
      <c r="A385" s="298" t="s">
        <v>198</v>
      </c>
      <c r="B385" s="299"/>
      <c r="C385" s="14">
        <v>347351</v>
      </c>
      <c r="D385" s="14">
        <v>79339.23</v>
      </c>
      <c r="E385" s="15">
        <v>22.84</v>
      </c>
    </row>
    <row r="386" spans="1:5" ht="12.75">
      <c r="A386" s="298" t="s">
        <v>199</v>
      </c>
      <c r="B386" s="299"/>
      <c r="C386" s="14">
        <v>347351</v>
      </c>
      <c r="D386" s="14">
        <v>79339.23</v>
      </c>
      <c r="E386" s="15">
        <v>22.84</v>
      </c>
    </row>
    <row r="387" spans="1:5" ht="12.75">
      <c r="A387" s="298" t="s">
        <v>201</v>
      </c>
      <c r="B387" s="299"/>
      <c r="C387" s="14">
        <v>15243</v>
      </c>
      <c r="D387" s="14">
        <v>5238.75</v>
      </c>
      <c r="E387" s="15">
        <v>34.37</v>
      </c>
    </row>
    <row r="388" spans="1:5" ht="12.75">
      <c r="A388" s="298" t="s">
        <v>202</v>
      </c>
      <c r="B388" s="299"/>
      <c r="C388" s="14">
        <v>15243</v>
      </c>
      <c r="D388" s="14">
        <v>5238.75</v>
      </c>
      <c r="E388" s="15">
        <v>34.37</v>
      </c>
    </row>
    <row r="389" spans="1:5" ht="12.75">
      <c r="A389" s="298" t="s">
        <v>203</v>
      </c>
      <c r="B389" s="299"/>
      <c r="C389" s="14">
        <v>244162</v>
      </c>
      <c r="D389" s="14">
        <v>10405.17</v>
      </c>
      <c r="E389" s="15">
        <v>4.26</v>
      </c>
    </row>
    <row r="390" spans="1:5" ht="12.75">
      <c r="A390" s="298" t="s">
        <v>210</v>
      </c>
      <c r="B390" s="299"/>
      <c r="C390" s="14">
        <v>244162</v>
      </c>
      <c r="D390" s="14">
        <v>10405.17</v>
      </c>
      <c r="E390" s="15">
        <v>4.26</v>
      </c>
    </row>
    <row r="391" spans="1:5" ht="12.75">
      <c r="A391" s="298" t="s">
        <v>212</v>
      </c>
      <c r="B391" s="299"/>
      <c r="C391" s="14">
        <v>676323</v>
      </c>
      <c r="D391" s="14">
        <v>354222.93</v>
      </c>
      <c r="E391" s="15">
        <v>52.37</v>
      </c>
    </row>
    <row r="392" spans="1:5" ht="12.75">
      <c r="A392" s="298" t="s">
        <v>213</v>
      </c>
      <c r="B392" s="299"/>
      <c r="C392" s="14">
        <v>501320</v>
      </c>
      <c r="D392" s="14">
        <v>316011.6</v>
      </c>
      <c r="E392" s="15">
        <v>63.04</v>
      </c>
    </row>
    <row r="393" spans="1:5" ht="12.75">
      <c r="A393" s="298" t="s">
        <v>214</v>
      </c>
      <c r="B393" s="299"/>
      <c r="C393" s="14">
        <v>5309</v>
      </c>
      <c r="D393" s="14">
        <v>0</v>
      </c>
      <c r="E393" s="15">
        <v>0</v>
      </c>
    </row>
    <row r="394" spans="1:5" ht="12.75">
      <c r="A394" s="298" t="s">
        <v>216</v>
      </c>
      <c r="B394" s="299"/>
      <c r="C394" s="14">
        <v>169694</v>
      </c>
      <c r="D394" s="14">
        <v>38211.33</v>
      </c>
      <c r="E394" s="15">
        <v>22.52</v>
      </c>
    </row>
    <row r="395" spans="1:5" ht="12.75">
      <c r="A395" s="298" t="s">
        <v>224</v>
      </c>
      <c r="B395" s="299"/>
      <c r="C395" s="14">
        <v>2728</v>
      </c>
      <c r="D395" s="14">
        <v>0</v>
      </c>
      <c r="E395" s="15">
        <v>0</v>
      </c>
    </row>
    <row r="396" spans="1:5" ht="12.75">
      <c r="A396" s="298" t="s">
        <v>227</v>
      </c>
      <c r="B396" s="299"/>
      <c r="C396" s="14">
        <v>2728</v>
      </c>
      <c r="D396" s="14">
        <v>0</v>
      </c>
      <c r="E396" s="15">
        <v>0</v>
      </c>
    </row>
    <row r="397" spans="1:5" ht="12.75">
      <c r="A397" s="300" t="s">
        <v>536</v>
      </c>
      <c r="B397" s="299"/>
      <c r="C397" s="12">
        <v>1285807</v>
      </c>
      <c r="D397" s="12">
        <v>449206.08</v>
      </c>
      <c r="E397" s="13">
        <v>34.94</v>
      </c>
    </row>
    <row r="398" spans="1:5" ht="25.5">
      <c r="A398" s="16" t="s">
        <v>469</v>
      </c>
      <c r="B398" s="16" t="s">
        <v>470</v>
      </c>
      <c r="C398" s="17">
        <v>1285807</v>
      </c>
      <c r="D398" s="17">
        <v>449206.08</v>
      </c>
      <c r="E398" s="18">
        <v>34.94</v>
      </c>
    </row>
    <row r="399" spans="1:5" ht="12.75">
      <c r="A399" s="19" t="s">
        <v>347</v>
      </c>
      <c r="B399" s="19" t="s">
        <v>537</v>
      </c>
      <c r="C399" s="20">
        <v>501320</v>
      </c>
      <c r="D399" s="20">
        <v>316011.6</v>
      </c>
      <c r="E399" s="21">
        <v>63.04</v>
      </c>
    </row>
    <row r="400" spans="1:5" ht="12.75">
      <c r="A400" s="298" t="s">
        <v>212</v>
      </c>
      <c r="B400" s="299"/>
      <c r="C400" s="14">
        <v>501320</v>
      </c>
      <c r="D400" s="14">
        <v>316011.6</v>
      </c>
      <c r="E400" s="15">
        <v>63.04</v>
      </c>
    </row>
    <row r="401" spans="1:5" ht="12.75">
      <c r="A401" s="298" t="s">
        <v>213</v>
      </c>
      <c r="B401" s="299"/>
      <c r="C401" s="14">
        <v>501320</v>
      </c>
      <c r="D401" s="14">
        <v>316011.6</v>
      </c>
      <c r="E401" s="15">
        <v>63.04</v>
      </c>
    </row>
    <row r="402" spans="1:5" ht="12.75">
      <c r="A402" s="22" t="s">
        <v>349</v>
      </c>
      <c r="B402" s="22" t="s">
        <v>350</v>
      </c>
      <c r="C402" s="23">
        <v>451188</v>
      </c>
      <c r="D402" s="23">
        <v>277047.06</v>
      </c>
      <c r="E402" s="24">
        <v>61.4</v>
      </c>
    </row>
    <row r="403" spans="1:5" ht="12.75">
      <c r="A403" s="25" t="s">
        <v>351</v>
      </c>
      <c r="B403" s="25" t="s">
        <v>352</v>
      </c>
      <c r="C403" s="26" t="s">
        <v>0</v>
      </c>
      <c r="D403" s="26">
        <v>225904.85</v>
      </c>
      <c r="E403" s="27" t="s">
        <v>0</v>
      </c>
    </row>
    <row r="404" spans="1:5" ht="12.75">
      <c r="A404" s="25" t="s">
        <v>538</v>
      </c>
      <c r="B404" s="25" t="s">
        <v>539</v>
      </c>
      <c r="C404" s="26" t="s">
        <v>0</v>
      </c>
      <c r="D404" s="26">
        <v>17285.47</v>
      </c>
      <c r="E404" s="27" t="s">
        <v>0</v>
      </c>
    </row>
    <row r="405" spans="1:5" ht="12.75">
      <c r="A405" s="25" t="s">
        <v>355</v>
      </c>
      <c r="B405" s="25" t="s">
        <v>356</v>
      </c>
      <c r="C405" s="26" t="s">
        <v>0</v>
      </c>
      <c r="D405" s="26">
        <v>33856.74</v>
      </c>
      <c r="E405" s="27" t="s">
        <v>0</v>
      </c>
    </row>
    <row r="406" spans="1:5" ht="12.75">
      <c r="A406" s="22" t="s">
        <v>357</v>
      </c>
      <c r="B406" s="22" t="s">
        <v>358</v>
      </c>
      <c r="C406" s="23">
        <v>50132</v>
      </c>
      <c r="D406" s="23">
        <v>38964.54</v>
      </c>
      <c r="E406" s="24">
        <v>77.72</v>
      </c>
    </row>
    <row r="407" spans="1:5" ht="12.75">
      <c r="A407" s="25" t="s">
        <v>361</v>
      </c>
      <c r="B407" s="25" t="s">
        <v>362</v>
      </c>
      <c r="C407" s="26" t="s">
        <v>0</v>
      </c>
      <c r="D407" s="26">
        <v>14421.43</v>
      </c>
      <c r="E407" s="27" t="s">
        <v>0</v>
      </c>
    </row>
    <row r="408" spans="1:5" ht="12.75">
      <c r="A408" s="25" t="s">
        <v>425</v>
      </c>
      <c r="B408" s="25" t="s">
        <v>426</v>
      </c>
      <c r="C408" s="26" t="s">
        <v>0</v>
      </c>
      <c r="D408" s="26">
        <v>7856.03</v>
      </c>
      <c r="E408" s="27" t="s">
        <v>0</v>
      </c>
    </row>
    <row r="409" spans="1:5" ht="12.75">
      <c r="A409" s="25" t="s">
        <v>411</v>
      </c>
      <c r="B409" s="25" t="s">
        <v>412</v>
      </c>
      <c r="C409" s="26" t="s">
        <v>0</v>
      </c>
      <c r="D409" s="26">
        <v>1717.57</v>
      </c>
      <c r="E409" s="27" t="s">
        <v>0</v>
      </c>
    </row>
    <row r="410" spans="1:5" ht="12.75">
      <c r="A410" s="25" t="s">
        <v>371</v>
      </c>
      <c r="B410" s="25" t="s">
        <v>372</v>
      </c>
      <c r="C410" s="26" t="s">
        <v>0</v>
      </c>
      <c r="D410" s="26">
        <v>2404.23</v>
      </c>
      <c r="E410" s="27" t="s">
        <v>0</v>
      </c>
    </row>
    <row r="411" spans="1:5" ht="12.75">
      <c r="A411" s="25" t="s">
        <v>427</v>
      </c>
      <c r="B411" s="25" t="s">
        <v>428</v>
      </c>
      <c r="C411" s="26" t="s">
        <v>0</v>
      </c>
      <c r="D411" s="26">
        <v>7538.7</v>
      </c>
      <c r="E411" s="27" t="s">
        <v>0</v>
      </c>
    </row>
    <row r="412" spans="1:5" ht="12.75">
      <c r="A412" s="25" t="s">
        <v>415</v>
      </c>
      <c r="B412" s="25" t="s">
        <v>416</v>
      </c>
      <c r="C412" s="26" t="s">
        <v>0</v>
      </c>
      <c r="D412" s="26">
        <v>1153.32</v>
      </c>
      <c r="E412" s="27" t="s">
        <v>0</v>
      </c>
    </row>
    <row r="413" spans="1:5" ht="12.75">
      <c r="A413" s="25" t="s">
        <v>421</v>
      </c>
      <c r="B413" s="25" t="s">
        <v>422</v>
      </c>
      <c r="C413" s="26" t="s">
        <v>0</v>
      </c>
      <c r="D413" s="26">
        <v>3873.26</v>
      </c>
      <c r="E413" s="27" t="s">
        <v>0</v>
      </c>
    </row>
    <row r="414" spans="1:5" ht="12.75">
      <c r="A414" s="19" t="s">
        <v>484</v>
      </c>
      <c r="B414" s="19" t="s">
        <v>537</v>
      </c>
      <c r="C414" s="20">
        <v>661359</v>
      </c>
      <c r="D414" s="20">
        <v>129938.33</v>
      </c>
      <c r="E414" s="21">
        <v>19.65</v>
      </c>
    </row>
    <row r="415" spans="1:5" ht="12.75">
      <c r="A415" s="298" t="s">
        <v>198</v>
      </c>
      <c r="B415" s="299"/>
      <c r="C415" s="14">
        <v>347351</v>
      </c>
      <c r="D415" s="14">
        <v>79339.23</v>
      </c>
      <c r="E415" s="15">
        <v>22.84</v>
      </c>
    </row>
    <row r="416" spans="1:5" ht="12.75">
      <c r="A416" s="298" t="s">
        <v>199</v>
      </c>
      <c r="B416" s="299"/>
      <c r="C416" s="14">
        <v>347351</v>
      </c>
      <c r="D416" s="14">
        <v>79339.23</v>
      </c>
      <c r="E416" s="15">
        <v>22.84</v>
      </c>
    </row>
    <row r="417" spans="1:5" ht="12.75">
      <c r="A417" s="22" t="s">
        <v>349</v>
      </c>
      <c r="B417" s="22" t="s">
        <v>350</v>
      </c>
      <c r="C417" s="23">
        <v>287381</v>
      </c>
      <c r="D417" s="23">
        <v>56044.68</v>
      </c>
      <c r="E417" s="24">
        <v>19.5</v>
      </c>
    </row>
    <row r="418" spans="1:5" ht="12.75">
      <c r="A418" s="25" t="s">
        <v>351</v>
      </c>
      <c r="B418" s="25" t="s">
        <v>352</v>
      </c>
      <c r="C418" s="26" t="s">
        <v>0</v>
      </c>
      <c r="D418" s="26">
        <v>30630.47</v>
      </c>
      <c r="E418" s="27" t="s">
        <v>0</v>
      </c>
    </row>
    <row r="419" spans="1:5" ht="12.75">
      <c r="A419" s="25" t="s">
        <v>540</v>
      </c>
      <c r="B419" s="25" t="s">
        <v>541</v>
      </c>
      <c r="C419" s="26" t="s">
        <v>0</v>
      </c>
      <c r="D419" s="26">
        <v>6026.11</v>
      </c>
      <c r="E419" s="27" t="s">
        <v>0</v>
      </c>
    </row>
    <row r="420" spans="1:5" ht="12.75">
      <c r="A420" s="25" t="s">
        <v>353</v>
      </c>
      <c r="B420" s="25" t="s">
        <v>354</v>
      </c>
      <c r="C420" s="26" t="s">
        <v>0</v>
      </c>
      <c r="D420" s="26">
        <v>12429.53</v>
      </c>
      <c r="E420" s="27" t="s">
        <v>0</v>
      </c>
    </row>
    <row r="421" spans="1:5" ht="12.75">
      <c r="A421" s="25" t="s">
        <v>538</v>
      </c>
      <c r="B421" s="25" t="s">
        <v>539</v>
      </c>
      <c r="C421" s="26" t="s">
        <v>0</v>
      </c>
      <c r="D421" s="26">
        <v>2352.09</v>
      </c>
      <c r="E421" s="27" t="s">
        <v>0</v>
      </c>
    </row>
    <row r="422" spans="1:5" ht="12.75">
      <c r="A422" s="25" t="s">
        <v>355</v>
      </c>
      <c r="B422" s="25" t="s">
        <v>356</v>
      </c>
      <c r="C422" s="26" t="s">
        <v>0</v>
      </c>
      <c r="D422" s="26">
        <v>4606.48</v>
      </c>
      <c r="E422" s="27" t="s">
        <v>0</v>
      </c>
    </row>
    <row r="423" spans="1:5" ht="12.75">
      <c r="A423" s="22" t="s">
        <v>357</v>
      </c>
      <c r="B423" s="22" t="s">
        <v>358</v>
      </c>
      <c r="C423" s="23">
        <v>56804</v>
      </c>
      <c r="D423" s="23">
        <v>21353.68</v>
      </c>
      <c r="E423" s="24">
        <v>37.59</v>
      </c>
    </row>
    <row r="424" spans="1:5" ht="12.75">
      <c r="A424" s="25" t="s">
        <v>359</v>
      </c>
      <c r="B424" s="25" t="s">
        <v>360</v>
      </c>
      <c r="C424" s="26" t="s">
        <v>0</v>
      </c>
      <c r="D424" s="26">
        <v>53.52</v>
      </c>
      <c r="E424" s="27" t="s">
        <v>0</v>
      </c>
    </row>
    <row r="425" spans="1:5" ht="12.75">
      <c r="A425" s="25" t="s">
        <v>361</v>
      </c>
      <c r="B425" s="25" t="s">
        <v>362</v>
      </c>
      <c r="C425" s="26" t="s">
        <v>0</v>
      </c>
      <c r="D425" s="26">
        <v>1932.07</v>
      </c>
      <c r="E425" s="27" t="s">
        <v>0</v>
      </c>
    </row>
    <row r="426" spans="1:5" ht="12.75">
      <c r="A426" s="25" t="s">
        <v>363</v>
      </c>
      <c r="B426" s="25" t="s">
        <v>364</v>
      </c>
      <c r="C426" s="26" t="s">
        <v>0</v>
      </c>
      <c r="D426" s="26">
        <v>623.94</v>
      </c>
      <c r="E426" s="27" t="s">
        <v>0</v>
      </c>
    </row>
    <row r="427" spans="1:5" ht="12.75">
      <c r="A427" s="25" t="s">
        <v>367</v>
      </c>
      <c r="B427" s="25" t="s">
        <v>368</v>
      </c>
      <c r="C427" s="26" t="s">
        <v>0</v>
      </c>
      <c r="D427" s="26">
        <v>1478.79</v>
      </c>
      <c r="E427" s="27" t="s">
        <v>0</v>
      </c>
    </row>
    <row r="428" spans="1:5" ht="12.75">
      <c r="A428" s="25" t="s">
        <v>425</v>
      </c>
      <c r="B428" s="25" t="s">
        <v>426</v>
      </c>
      <c r="C428" s="26" t="s">
        <v>0</v>
      </c>
      <c r="D428" s="26">
        <v>4918.29</v>
      </c>
      <c r="E428" s="27" t="s">
        <v>0</v>
      </c>
    </row>
    <row r="429" spans="1:5" ht="12.75">
      <c r="A429" s="25" t="s">
        <v>371</v>
      </c>
      <c r="B429" s="25" t="s">
        <v>372</v>
      </c>
      <c r="C429" s="26" t="s">
        <v>0</v>
      </c>
      <c r="D429" s="26">
        <v>751.54</v>
      </c>
      <c r="E429" s="27" t="s">
        <v>0</v>
      </c>
    </row>
    <row r="430" spans="1:5" ht="12.75">
      <c r="A430" s="25" t="s">
        <v>427</v>
      </c>
      <c r="B430" s="25" t="s">
        <v>428</v>
      </c>
      <c r="C430" s="26" t="s">
        <v>0</v>
      </c>
      <c r="D430" s="26">
        <v>6020.87</v>
      </c>
      <c r="E430" s="27" t="s">
        <v>0</v>
      </c>
    </row>
    <row r="431" spans="1:5" ht="12.75">
      <c r="A431" s="25" t="s">
        <v>417</v>
      </c>
      <c r="B431" s="25" t="s">
        <v>418</v>
      </c>
      <c r="C431" s="26" t="s">
        <v>0</v>
      </c>
      <c r="D431" s="26">
        <v>250.5</v>
      </c>
      <c r="E431" s="27" t="s">
        <v>0</v>
      </c>
    </row>
    <row r="432" spans="1:5" ht="12.75">
      <c r="A432" s="25" t="s">
        <v>377</v>
      </c>
      <c r="B432" s="25" t="s">
        <v>378</v>
      </c>
      <c r="C432" s="26" t="s">
        <v>0</v>
      </c>
      <c r="D432" s="26">
        <v>928.92</v>
      </c>
      <c r="E432" s="27" t="s">
        <v>0</v>
      </c>
    </row>
    <row r="433" spans="1:5" ht="12.75">
      <c r="A433" s="25" t="s">
        <v>419</v>
      </c>
      <c r="B433" s="25" t="s">
        <v>420</v>
      </c>
      <c r="C433" s="26" t="s">
        <v>0</v>
      </c>
      <c r="D433" s="26">
        <v>1703.07</v>
      </c>
      <c r="E433" s="27" t="s">
        <v>0</v>
      </c>
    </row>
    <row r="434" spans="1:5" ht="12.75">
      <c r="A434" s="25" t="s">
        <v>379</v>
      </c>
      <c r="B434" s="25" t="s">
        <v>380</v>
      </c>
      <c r="C434" s="26" t="s">
        <v>0</v>
      </c>
      <c r="D434" s="26">
        <v>1852.19</v>
      </c>
      <c r="E434" s="27" t="s">
        <v>0</v>
      </c>
    </row>
    <row r="435" spans="1:5" ht="12.75">
      <c r="A435" s="25" t="s">
        <v>421</v>
      </c>
      <c r="B435" s="25" t="s">
        <v>422</v>
      </c>
      <c r="C435" s="26" t="s">
        <v>0</v>
      </c>
      <c r="D435" s="26">
        <v>738.12</v>
      </c>
      <c r="E435" s="27" t="s">
        <v>0</v>
      </c>
    </row>
    <row r="436" spans="1:5" ht="12.75">
      <c r="A436" s="25" t="s">
        <v>397</v>
      </c>
      <c r="B436" s="25" t="s">
        <v>398</v>
      </c>
      <c r="C436" s="26" t="s">
        <v>0</v>
      </c>
      <c r="D436" s="26">
        <v>81.35</v>
      </c>
      <c r="E436" s="27" t="s">
        <v>0</v>
      </c>
    </row>
    <row r="437" spans="1:5" ht="12.75">
      <c r="A437" s="25" t="s">
        <v>423</v>
      </c>
      <c r="B437" s="25" t="s">
        <v>424</v>
      </c>
      <c r="C437" s="26" t="s">
        <v>0</v>
      </c>
      <c r="D437" s="26">
        <v>20.51</v>
      </c>
      <c r="E437" s="27" t="s">
        <v>0</v>
      </c>
    </row>
    <row r="438" spans="1:5" ht="12.75">
      <c r="A438" s="22" t="s">
        <v>542</v>
      </c>
      <c r="B438" s="22" t="s">
        <v>543</v>
      </c>
      <c r="C438" s="23">
        <v>45</v>
      </c>
      <c r="D438" s="23">
        <v>0</v>
      </c>
      <c r="E438" s="24">
        <v>0</v>
      </c>
    </row>
    <row r="439" spans="1:5" ht="25.5">
      <c r="A439" s="22" t="s">
        <v>546</v>
      </c>
      <c r="B439" s="22" t="s">
        <v>547</v>
      </c>
      <c r="C439" s="23">
        <v>3121</v>
      </c>
      <c r="D439" s="23">
        <v>1940.87</v>
      </c>
      <c r="E439" s="24">
        <v>62.19</v>
      </c>
    </row>
    <row r="440" spans="1:5" ht="12.75">
      <c r="A440" s="25" t="s">
        <v>548</v>
      </c>
      <c r="B440" s="25" t="s">
        <v>549</v>
      </c>
      <c r="C440" s="26" t="s">
        <v>0</v>
      </c>
      <c r="D440" s="26">
        <v>1940.87</v>
      </c>
      <c r="E440" s="27" t="s">
        <v>0</v>
      </c>
    </row>
    <row r="441" spans="1:5" ht="12.75">
      <c r="A441" s="298" t="s">
        <v>201</v>
      </c>
      <c r="B441" s="299"/>
      <c r="C441" s="14">
        <v>15243</v>
      </c>
      <c r="D441" s="14">
        <v>5238.75</v>
      </c>
      <c r="E441" s="15">
        <v>34.37</v>
      </c>
    </row>
    <row r="442" spans="1:5" ht="12.75">
      <c r="A442" s="298" t="s">
        <v>202</v>
      </c>
      <c r="B442" s="299"/>
      <c r="C442" s="14">
        <v>15243</v>
      </c>
      <c r="D442" s="14">
        <v>5238.75</v>
      </c>
      <c r="E442" s="15">
        <v>34.37</v>
      </c>
    </row>
    <row r="443" spans="1:5" ht="12.75">
      <c r="A443" s="22" t="s">
        <v>357</v>
      </c>
      <c r="B443" s="22" t="s">
        <v>358</v>
      </c>
      <c r="C443" s="23">
        <v>15177</v>
      </c>
      <c r="D443" s="23">
        <v>5237.69</v>
      </c>
      <c r="E443" s="24">
        <v>34.51</v>
      </c>
    </row>
    <row r="444" spans="1:5" ht="12.75">
      <c r="A444" s="25" t="s">
        <v>413</v>
      </c>
      <c r="B444" s="25" t="s">
        <v>414</v>
      </c>
      <c r="C444" s="26" t="s">
        <v>0</v>
      </c>
      <c r="D444" s="26">
        <v>894.6</v>
      </c>
      <c r="E444" s="27" t="s">
        <v>0</v>
      </c>
    </row>
    <row r="445" spans="1:5" ht="12.75">
      <c r="A445" s="25" t="s">
        <v>369</v>
      </c>
      <c r="B445" s="25" t="s">
        <v>370</v>
      </c>
      <c r="C445" s="26" t="s">
        <v>0</v>
      </c>
      <c r="D445" s="26">
        <v>472.5</v>
      </c>
      <c r="E445" s="27" t="s">
        <v>0</v>
      </c>
    </row>
    <row r="446" spans="1:5" ht="12.75">
      <c r="A446" s="25" t="s">
        <v>377</v>
      </c>
      <c r="B446" s="25" t="s">
        <v>378</v>
      </c>
      <c r="C446" s="26" t="s">
        <v>0</v>
      </c>
      <c r="D446" s="26">
        <v>407.46</v>
      </c>
      <c r="E446" s="27" t="s">
        <v>0</v>
      </c>
    </row>
    <row r="447" spans="1:5" ht="12.75">
      <c r="A447" s="25" t="s">
        <v>419</v>
      </c>
      <c r="B447" s="25" t="s">
        <v>420</v>
      </c>
      <c r="C447" s="26" t="s">
        <v>0</v>
      </c>
      <c r="D447" s="26">
        <v>2642.34</v>
      </c>
      <c r="E447" s="27" t="s">
        <v>0</v>
      </c>
    </row>
    <row r="448" spans="1:5" ht="12.75">
      <c r="A448" s="25" t="s">
        <v>383</v>
      </c>
      <c r="B448" s="25" t="s">
        <v>384</v>
      </c>
      <c r="C448" s="26" t="s">
        <v>0</v>
      </c>
      <c r="D448" s="26">
        <v>820.79</v>
      </c>
      <c r="E448" s="27" t="s">
        <v>0</v>
      </c>
    </row>
    <row r="449" spans="1:5" ht="12.75">
      <c r="A449" s="22" t="s">
        <v>542</v>
      </c>
      <c r="B449" s="22" t="s">
        <v>543</v>
      </c>
      <c r="C449" s="23">
        <v>66</v>
      </c>
      <c r="D449" s="23">
        <v>1.06</v>
      </c>
      <c r="E449" s="24">
        <v>1.61</v>
      </c>
    </row>
    <row r="450" spans="1:5" ht="12.75">
      <c r="A450" s="25" t="s">
        <v>550</v>
      </c>
      <c r="B450" s="25" t="s">
        <v>551</v>
      </c>
      <c r="C450" s="26" t="s">
        <v>0</v>
      </c>
      <c r="D450" s="26">
        <v>1.06</v>
      </c>
      <c r="E450" s="27" t="s">
        <v>0</v>
      </c>
    </row>
    <row r="451" spans="1:5" ht="12.75">
      <c r="A451" s="298" t="s">
        <v>203</v>
      </c>
      <c r="B451" s="299"/>
      <c r="C451" s="14">
        <v>123762</v>
      </c>
      <c r="D451" s="14">
        <v>7149.02</v>
      </c>
      <c r="E451" s="15">
        <v>5.78</v>
      </c>
    </row>
    <row r="452" spans="1:5" ht="12.75">
      <c r="A452" s="298" t="s">
        <v>210</v>
      </c>
      <c r="B452" s="299"/>
      <c r="C452" s="14">
        <v>123762</v>
      </c>
      <c r="D452" s="14">
        <v>7149.02</v>
      </c>
      <c r="E452" s="15">
        <v>5.78</v>
      </c>
    </row>
    <row r="453" spans="1:5" ht="12.75">
      <c r="A453" s="22" t="s">
        <v>349</v>
      </c>
      <c r="B453" s="22" t="s">
        <v>350</v>
      </c>
      <c r="C453" s="23">
        <v>16564</v>
      </c>
      <c r="D453" s="23">
        <v>0</v>
      </c>
      <c r="E453" s="24">
        <v>0</v>
      </c>
    </row>
    <row r="454" spans="1:5" ht="12.75">
      <c r="A454" s="22" t="s">
        <v>357</v>
      </c>
      <c r="B454" s="22" t="s">
        <v>358</v>
      </c>
      <c r="C454" s="23">
        <v>102553</v>
      </c>
      <c r="D454" s="23">
        <v>7149.02</v>
      </c>
      <c r="E454" s="24">
        <v>6.97</v>
      </c>
    </row>
    <row r="455" spans="1:5" ht="12.75">
      <c r="A455" s="25" t="s">
        <v>359</v>
      </c>
      <c r="B455" s="25" t="s">
        <v>360</v>
      </c>
      <c r="C455" s="26" t="s">
        <v>0</v>
      </c>
      <c r="D455" s="26">
        <v>53.1</v>
      </c>
      <c r="E455" s="27" t="s">
        <v>0</v>
      </c>
    </row>
    <row r="456" spans="1:5" ht="12.75">
      <c r="A456" s="25" t="s">
        <v>367</v>
      </c>
      <c r="B456" s="25" t="s">
        <v>368</v>
      </c>
      <c r="C456" s="26" t="s">
        <v>0</v>
      </c>
      <c r="D456" s="26">
        <v>268.94</v>
      </c>
      <c r="E456" s="27" t="s">
        <v>0</v>
      </c>
    </row>
    <row r="457" spans="1:5" ht="12.75">
      <c r="A457" s="25" t="s">
        <v>425</v>
      </c>
      <c r="B457" s="25" t="s">
        <v>426</v>
      </c>
      <c r="C457" s="26" t="s">
        <v>0</v>
      </c>
      <c r="D457" s="26">
        <v>0.3</v>
      </c>
      <c r="E457" s="27" t="s">
        <v>0</v>
      </c>
    </row>
    <row r="458" spans="1:5" ht="12.75">
      <c r="A458" s="25" t="s">
        <v>413</v>
      </c>
      <c r="B458" s="25" t="s">
        <v>414</v>
      </c>
      <c r="C458" s="26" t="s">
        <v>0</v>
      </c>
      <c r="D458" s="26">
        <v>2099.33</v>
      </c>
      <c r="E458" s="27" t="s">
        <v>0</v>
      </c>
    </row>
    <row r="459" spans="1:5" ht="12.75">
      <c r="A459" s="25" t="s">
        <v>427</v>
      </c>
      <c r="B459" s="25" t="s">
        <v>428</v>
      </c>
      <c r="C459" s="26" t="s">
        <v>0</v>
      </c>
      <c r="D459" s="26">
        <v>2491.25</v>
      </c>
      <c r="E459" s="27" t="s">
        <v>0</v>
      </c>
    </row>
    <row r="460" spans="1:5" ht="12.75">
      <c r="A460" s="25" t="s">
        <v>379</v>
      </c>
      <c r="B460" s="25" t="s">
        <v>380</v>
      </c>
      <c r="C460" s="26" t="s">
        <v>0</v>
      </c>
      <c r="D460" s="26">
        <v>59.25</v>
      </c>
      <c r="E460" s="27" t="s">
        <v>0</v>
      </c>
    </row>
    <row r="461" spans="1:5" ht="12.75">
      <c r="A461" s="25" t="s">
        <v>421</v>
      </c>
      <c r="B461" s="25" t="s">
        <v>422</v>
      </c>
      <c r="C461" s="26" t="s">
        <v>0</v>
      </c>
      <c r="D461" s="26">
        <v>2156.35</v>
      </c>
      <c r="E461" s="27" t="s">
        <v>0</v>
      </c>
    </row>
    <row r="462" spans="1:5" ht="12.75">
      <c r="A462" s="25" t="s">
        <v>397</v>
      </c>
      <c r="B462" s="25" t="s">
        <v>398</v>
      </c>
      <c r="C462" s="26" t="s">
        <v>0</v>
      </c>
      <c r="D462" s="26">
        <v>20.5</v>
      </c>
      <c r="E462" s="27" t="s">
        <v>0</v>
      </c>
    </row>
    <row r="463" spans="1:5" ht="25.5">
      <c r="A463" s="22" t="s">
        <v>546</v>
      </c>
      <c r="B463" s="22" t="s">
        <v>547</v>
      </c>
      <c r="C463" s="23">
        <v>4645</v>
      </c>
      <c r="D463" s="23">
        <v>0</v>
      </c>
      <c r="E463" s="24">
        <v>0</v>
      </c>
    </row>
    <row r="464" spans="1:5" ht="12.75">
      <c r="A464" s="298" t="s">
        <v>212</v>
      </c>
      <c r="B464" s="299"/>
      <c r="C464" s="14">
        <v>175003</v>
      </c>
      <c r="D464" s="14">
        <v>38211.33</v>
      </c>
      <c r="E464" s="15">
        <v>21.83</v>
      </c>
    </row>
    <row r="465" spans="1:5" ht="12.75">
      <c r="A465" s="298" t="s">
        <v>214</v>
      </c>
      <c r="B465" s="299"/>
      <c r="C465" s="14">
        <v>5309</v>
      </c>
      <c r="D465" s="14">
        <v>0</v>
      </c>
      <c r="E465" s="15">
        <v>0</v>
      </c>
    </row>
    <row r="466" spans="1:5" ht="12.75">
      <c r="A466" s="22" t="s">
        <v>357</v>
      </c>
      <c r="B466" s="22" t="s">
        <v>358</v>
      </c>
      <c r="C466" s="23">
        <v>5309</v>
      </c>
      <c r="D466" s="23">
        <v>0</v>
      </c>
      <c r="E466" s="24">
        <v>0</v>
      </c>
    </row>
    <row r="467" spans="1:5" ht="12.75">
      <c r="A467" s="298" t="s">
        <v>216</v>
      </c>
      <c r="B467" s="299"/>
      <c r="C467" s="14">
        <v>169694</v>
      </c>
      <c r="D467" s="14">
        <v>38211.33</v>
      </c>
      <c r="E467" s="15">
        <v>22.52</v>
      </c>
    </row>
    <row r="468" spans="1:5" ht="12.75">
      <c r="A468" s="22" t="s">
        <v>349</v>
      </c>
      <c r="B468" s="22" t="s">
        <v>350</v>
      </c>
      <c r="C468" s="23">
        <v>140395</v>
      </c>
      <c r="D468" s="23">
        <v>27379.73</v>
      </c>
      <c r="E468" s="24">
        <v>19.5</v>
      </c>
    </row>
    <row r="469" spans="1:5" ht="12.75">
      <c r="A469" s="25" t="s">
        <v>351</v>
      </c>
      <c r="B469" s="25" t="s">
        <v>352</v>
      </c>
      <c r="C469" s="26" t="s">
        <v>0</v>
      </c>
      <c r="D469" s="26">
        <v>14964.02</v>
      </c>
      <c r="E469" s="27" t="s">
        <v>0</v>
      </c>
    </row>
    <row r="470" spans="1:5" ht="12.75">
      <c r="A470" s="25" t="s">
        <v>540</v>
      </c>
      <c r="B470" s="25" t="s">
        <v>541</v>
      </c>
      <c r="C470" s="26" t="s">
        <v>0</v>
      </c>
      <c r="D470" s="26">
        <v>2943.95</v>
      </c>
      <c r="E470" s="27" t="s">
        <v>0</v>
      </c>
    </row>
    <row r="471" spans="1:5" ht="12.75">
      <c r="A471" s="25" t="s">
        <v>353</v>
      </c>
      <c r="B471" s="25" t="s">
        <v>354</v>
      </c>
      <c r="C471" s="26" t="s">
        <v>0</v>
      </c>
      <c r="D471" s="26">
        <v>6072.3</v>
      </c>
      <c r="E471" s="27" t="s">
        <v>0</v>
      </c>
    </row>
    <row r="472" spans="1:5" ht="12.75">
      <c r="A472" s="25" t="s">
        <v>538</v>
      </c>
      <c r="B472" s="25" t="s">
        <v>539</v>
      </c>
      <c r="C472" s="26" t="s">
        <v>0</v>
      </c>
      <c r="D472" s="26">
        <v>1149.04</v>
      </c>
      <c r="E472" s="27" t="s">
        <v>0</v>
      </c>
    </row>
    <row r="473" spans="1:5" ht="12.75">
      <c r="A473" s="25" t="s">
        <v>355</v>
      </c>
      <c r="B473" s="25" t="s">
        <v>356</v>
      </c>
      <c r="C473" s="26" t="s">
        <v>0</v>
      </c>
      <c r="D473" s="26">
        <v>2250.42</v>
      </c>
      <c r="E473" s="27" t="s">
        <v>0</v>
      </c>
    </row>
    <row r="474" spans="1:5" ht="12.75">
      <c r="A474" s="22" t="s">
        <v>357</v>
      </c>
      <c r="B474" s="22" t="s">
        <v>358</v>
      </c>
      <c r="C474" s="23">
        <v>27752</v>
      </c>
      <c r="D474" s="23">
        <v>9883.39</v>
      </c>
      <c r="E474" s="24">
        <v>35.61</v>
      </c>
    </row>
    <row r="475" spans="1:5" ht="12.75">
      <c r="A475" s="25" t="s">
        <v>359</v>
      </c>
      <c r="B475" s="25" t="s">
        <v>360</v>
      </c>
      <c r="C475" s="26" t="s">
        <v>0</v>
      </c>
      <c r="D475" s="26">
        <v>26.13</v>
      </c>
      <c r="E475" s="27" t="s">
        <v>0</v>
      </c>
    </row>
    <row r="476" spans="1:5" ht="12.75">
      <c r="A476" s="25" t="s">
        <v>361</v>
      </c>
      <c r="B476" s="25" t="s">
        <v>362</v>
      </c>
      <c r="C476" s="26" t="s">
        <v>0</v>
      </c>
      <c r="D476" s="26">
        <v>943.87</v>
      </c>
      <c r="E476" s="27" t="s">
        <v>0</v>
      </c>
    </row>
    <row r="477" spans="1:5" ht="12.75">
      <c r="A477" s="25" t="s">
        <v>363</v>
      </c>
      <c r="B477" s="25" t="s">
        <v>364</v>
      </c>
      <c r="C477" s="26" t="s">
        <v>0</v>
      </c>
      <c r="D477" s="26">
        <v>298.84</v>
      </c>
      <c r="E477" s="27" t="s">
        <v>0</v>
      </c>
    </row>
    <row r="478" spans="1:5" ht="12.75">
      <c r="A478" s="25" t="s">
        <v>367</v>
      </c>
      <c r="B478" s="25" t="s">
        <v>368</v>
      </c>
      <c r="C478" s="26" t="s">
        <v>0</v>
      </c>
      <c r="D478" s="26">
        <v>459.18</v>
      </c>
      <c r="E478" s="27" t="s">
        <v>0</v>
      </c>
    </row>
    <row r="479" spans="1:5" ht="12.75">
      <c r="A479" s="25" t="s">
        <v>425</v>
      </c>
      <c r="B479" s="25" t="s">
        <v>426</v>
      </c>
      <c r="C479" s="26" t="s">
        <v>0</v>
      </c>
      <c r="D479" s="26">
        <v>2402.78</v>
      </c>
      <c r="E479" s="27" t="s">
        <v>0</v>
      </c>
    </row>
    <row r="480" spans="1:5" ht="12.75">
      <c r="A480" s="25" t="s">
        <v>371</v>
      </c>
      <c r="B480" s="25" t="s">
        <v>372</v>
      </c>
      <c r="C480" s="26" t="s">
        <v>0</v>
      </c>
      <c r="D480" s="26">
        <v>367.15</v>
      </c>
      <c r="E480" s="27" t="s">
        <v>0</v>
      </c>
    </row>
    <row r="481" spans="1:5" ht="12.75">
      <c r="A481" s="25" t="s">
        <v>427</v>
      </c>
      <c r="B481" s="25" t="s">
        <v>428</v>
      </c>
      <c r="C481" s="26" t="s">
        <v>0</v>
      </c>
      <c r="D481" s="26">
        <v>2682.84</v>
      </c>
      <c r="E481" s="27" t="s">
        <v>0</v>
      </c>
    </row>
    <row r="482" spans="1:5" ht="12.75">
      <c r="A482" s="25" t="s">
        <v>417</v>
      </c>
      <c r="B482" s="25" t="s">
        <v>418</v>
      </c>
      <c r="C482" s="26" t="s">
        <v>0</v>
      </c>
      <c r="D482" s="26">
        <v>122.34</v>
      </c>
      <c r="E482" s="27" t="s">
        <v>0</v>
      </c>
    </row>
    <row r="483" spans="1:5" ht="12.75">
      <c r="A483" s="25" t="s">
        <v>377</v>
      </c>
      <c r="B483" s="25" t="s">
        <v>378</v>
      </c>
      <c r="C483" s="26" t="s">
        <v>0</v>
      </c>
      <c r="D483" s="26">
        <v>453.79</v>
      </c>
      <c r="E483" s="27" t="s">
        <v>0</v>
      </c>
    </row>
    <row r="484" spans="1:5" ht="12.75">
      <c r="A484" s="25" t="s">
        <v>419</v>
      </c>
      <c r="B484" s="25" t="s">
        <v>420</v>
      </c>
      <c r="C484" s="26" t="s">
        <v>0</v>
      </c>
      <c r="D484" s="26">
        <v>832.01</v>
      </c>
      <c r="E484" s="27" t="s">
        <v>0</v>
      </c>
    </row>
    <row r="485" spans="1:5" ht="12.75">
      <c r="A485" s="25" t="s">
        <v>379</v>
      </c>
      <c r="B485" s="25" t="s">
        <v>380</v>
      </c>
      <c r="C485" s="26" t="s">
        <v>0</v>
      </c>
      <c r="D485" s="26">
        <v>884.09</v>
      </c>
      <c r="E485" s="27" t="s">
        <v>0</v>
      </c>
    </row>
    <row r="486" spans="1:5" ht="12.75">
      <c r="A486" s="25" t="s">
        <v>421</v>
      </c>
      <c r="B486" s="25" t="s">
        <v>422</v>
      </c>
      <c r="C486" s="26" t="s">
        <v>0</v>
      </c>
      <c r="D486" s="26">
        <v>360.6</v>
      </c>
      <c r="E486" s="27" t="s">
        <v>0</v>
      </c>
    </row>
    <row r="487" spans="1:5" ht="12.75">
      <c r="A487" s="25" t="s">
        <v>397</v>
      </c>
      <c r="B487" s="25" t="s">
        <v>398</v>
      </c>
      <c r="C487" s="26" t="s">
        <v>0</v>
      </c>
      <c r="D487" s="26">
        <v>39.75</v>
      </c>
      <c r="E487" s="27" t="s">
        <v>0</v>
      </c>
    </row>
    <row r="488" spans="1:5" ht="12.75">
      <c r="A488" s="25" t="s">
        <v>423</v>
      </c>
      <c r="B488" s="25" t="s">
        <v>424</v>
      </c>
      <c r="C488" s="26" t="s">
        <v>0</v>
      </c>
      <c r="D488" s="26">
        <v>10.02</v>
      </c>
      <c r="E488" s="27" t="s">
        <v>0</v>
      </c>
    </row>
    <row r="489" spans="1:5" ht="12.75">
      <c r="A489" s="22" t="s">
        <v>542</v>
      </c>
      <c r="B489" s="22" t="s">
        <v>543</v>
      </c>
      <c r="C489" s="23">
        <v>22</v>
      </c>
      <c r="D489" s="23">
        <v>0</v>
      </c>
      <c r="E489" s="24">
        <v>0</v>
      </c>
    </row>
    <row r="490" spans="1:5" ht="25.5">
      <c r="A490" s="22" t="s">
        <v>546</v>
      </c>
      <c r="B490" s="22" t="s">
        <v>547</v>
      </c>
      <c r="C490" s="23">
        <v>1525</v>
      </c>
      <c r="D490" s="23">
        <v>948.21</v>
      </c>
      <c r="E490" s="24">
        <v>62.18</v>
      </c>
    </row>
    <row r="491" spans="1:5" ht="12.75">
      <c r="A491" s="25" t="s">
        <v>548</v>
      </c>
      <c r="B491" s="25" t="s">
        <v>549</v>
      </c>
      <c r="C491" s="26" t="s">
        <v>0</v>
      </c>
      <c r="D491" s="26">
        <v>948.21</v>
      </c>
      <c r="E491" s="27" t="s">
        <v>0</v>
      </c>
    </row>
    <row r="492" spans="1:5" ht="12.75">
      <c r="A492" s="19" t="s">
        <v>552</v>
      </c>
      <c r="B492" s="19" t="s">
        <v>553</v>
      </c>
      <c r="C492" s="20">
        <v>89128</v>
      </c>
      <c r="D492" s="20">
        <v>3256.15</v>
      </c>
      <c r="E492" s="21">
        <v>3.65</v>
      </c>
    </row>
    <row r="493" spans="1:5" ht="12.75">
      <c r="A493" s="298" t="s">
        <v>203</v>
      </c>
      <c r="B493" s="299"/>
      <c r="C493" s="14">
        <v>86400</v>
      </c>
      <c r="D493" s="14">
        <v>3256.15</v>
      </c>
      <c r="E493" s="15">
        <v>3.77</v>
      </c>
    </row>
    <row r="494" spans="1:5" ht="12.75">
      <c r="A494" s="298" t="s">
        <v>210</v>
      </c>
      <c r="B494" s="299"/>
      <c r="C494" s="14">
        <v>86400</v>
      </c>
      <c r="D494" s="14">
        <v>3256.15</v>
      </c>
      <c r="E494" s="15">
        <v>3.77</v>
      </c>
    </row>
    <row r="495" spans="1:5" ht="12.75">
      <c r="A495" s="22" t="s">
        <v>437</v>
      </c>
      <c r="B495" s="22" t="s">
        <v>438</v>
      </c>
      <c r="C495" s="23">
        <v>86400</v>
      </c>
      <c r="D495" s="23">
        <v>3256.15</v>
      </c>
      <c r="E495" s="24">
        <v>3.77</v>
      </c>
    </row>
    <row r="496" spans="1:5" ht="12.75">
      <c r="A496" s="25" t="s">
        <v>443</v>
      </c>
      <c r="B496" s="25" t="s">
        <v>444</v>
      </c>
      <c r="C496" s="26" t="s">
        <v>0</v>
      </c>
      <c r="D496" s="26">
        <v>927.4</v>
      </c>
      <c r="E496" s="27" t="s">
        <v>0</v>
      </c>
    </row>
    <row r="497" spans="1:5" ht="12.75">
      <c r="A497" s="25" t="s">
        <v>554</v>
      </c>
      <c r="B497" s="25" t="s">
        <v>555</v>
      </c>
      <c r="C497" s="26" t="s">
        <v>0</v>
      </c>
      <c r="D497" s="26">
        <v>2328.75</v>
      </c>
      <c r="E497" s="27" t="s">
        <v>0</v>
      </c>
    </row>
    <row r="498" spans="1:5" ht="12.75">
      <c r="A498" s="298" t="s">
        <v>224</v>
      </c>
      <c r="B498" s="299"/>
      <c r="C498" s="14">
        <v>2728</v>
      </c>
      <c r="D498" s="14">
        <v>0</v>
      </c>
      <c r="E498" s="15">
        <v>0</v>
      </c>
    </row>
    <row r="499" spans="1:5" ht="12.75">
      <c r="A499" s="298" t="s">
        <v>227</v>
      </c>
      <c r="B499" s="299"/>
      <c r="C499" s="14">
        <v>2728</v>
      </c>
      <c r="D499" s="14">
        <v>0</v>
      </c>
      <c r="E499" s="15">
        <v>0</v>
      </c>
    </row>
    <row r="500" spans="1:5" ht="12.75">
      <c r="A500" s="22" t="s">
        <v>437</v>
      </c>
      <c r="B500" s="22" t="s">
        <v>438</v>
      </c>
      <c r="C500" s="23">
        <v>2728</v>
      </c>
      <c r="D500" s="23">
        <v>0</v>
      </c>
      <c r="E500" s="24">
        <v>0</v>
      </c>
    </row>
    <row r="501" spans="1:5" ht="25.5">
      <c r="A501" s="19" t="s">
        <v>431</v>
      </c>
      <c r="B501" s="19" t="s">
        <v>446</v>
      </c>
      <c r="C501" s="20">
        <v>34000</v>
      </c>
      <c r="D501" s="20">
        <v>0</v>
      </c>
      <c r="E501" s="21">
        <v>0</v>
      </c>
    </row>
    <row r="502" spans="1:5" ht="12.75">
      <c r="A502" s="298" t="s">
        <v>203</v>
      </c>
      <c r="B502" s="299"/>
      <c r="C502" s="14">
        <v>34000</v>
      </c>
      <c r="D502" s="14">
        <v>0</v>
      </c>
      <c r="E502" s="15">
        <v>0</v>
      </c>
    </row>
    <row r="503" spans="1:5" ht="12.75">
      <c r="A503" s="298" t="s">
        <v>210</v>
      </c>
      <c r="B503" s="299"/>
      <c r="C503" s="14">
        <v>34000</v>
      </c>
      <c r="D503" s="14">
        <v>0</v>
      </c>
      <c r="E503" s="15">
        <v>0</v>
      </c>
    </row>
    <row r="504" spans="1:5" ht="25.5">
      <c r="A504" s="22" t="s">
        <v>447</v>
      </c>
      <c r="B504" s="22" t="s">
        <v>448</v>
      </c>
      <c r="C504" s="23">
        <v>34000</v>
      </c>
      <c r="D504" s="23">
        <v>0</v>
      </c>
      <c r="E504" s="24">
        <v>0</v>
      </c>
    </row>
    <row r="505" spans="1:5" ht="12.75">
      <c r="A505" s="300" t="s">
        <v>556</v>
      </c>
      <c r="B505" s="299"/>
      <c r="C505" s="12">
        <v>1942750</v>
      </c>
      <c r="D505" s="12">
        <v>804661.9</v>
      </c>
      <c r="E505" s="13">
        <v>41.42</v>
      </c>
    </row>
    <row r="506" spans="1:5" ht="12.75">
      <c r="A506" s="300" t="s">
        <v>557</v>
      </c>
      <c r="B506" s="299"/>
      <c r="C506" s="12">
        <v>1942750</v>
      </c>
      <c r="D506" s="12">
        <v>804661.9</v>
      </c>
      <c r="E506" s="13">
        <v>41.42</v>
      </c>
    </row>
    <row r="507" spans="1:5" ht="12.75">
      <c r="A507" s="298" t="s">
        <v>198</v>
      </c>
      <c r="B507" s="299"/>
      <c r="C507" s="14">
        <v>1824850</v>
      </c>
      <c r="D507" s="14">
        <v>751627.42</v>
      </c>
      <c r="E507" s="15">
        <v>41.19</v>
      </c>
    </row>
    <row r="508" spans="1:5" ht="12.75">
      <c r="A508" s="298" t="s">
        <v>199</v>
      </c>
      <c r="B508" s="299"/>
      <c r="C508" s="14">
        <v>1824850</v>
      </c>
      <c r="D508" s="14">
        <v>751627.42</v>
      </c>
      <c r="E508" s="15">
        <v>41.19</v>
      </c>
    </row>
    <row r="509" spans="1:5" ht="12.75">
      <c r="A509" s="298" t="s">
        <v>203</v>
      </c>
      <c r="B509" s="299"/>
      <c r="C509" s="14">
        <v>106100</v>
      </c>
      <c r="D509" s="14">
        <v>53034.48</v>
      </c>
      <c r="E509" s="15">
        <v>49.99</v>
      </c>
    </row>
    <row r="510" spans="1:5" ht="12.75">
      <c r="A510" s="298" t="s">
        <v>206</v>
      </c>
      <c r="B510" s="299"/>
      <c r="C510" s="14">
        <v>106100</v>
      </c>
      <c r="D510" s="14">
        <v>53034.48</v>
      </c>
      <c r="E510" s="15">
        <v>49.99</v>
      </c>
    </row>
    <row r="511" spans="1:5" ht="12.75">
      <c r="A511" s="298" t="s">
        <v>212</v>
      </c>
      <c r="B511" s="299"/>
      <c r="C511" s="14">
        <v>11800</v>
      </c>
      <c r="D511" s="14">
        <v>0</v>
      </c>
      <c r="E511" s="15">
        <v>0</v>
      </c>
    </row>
    <row r="512" spans="1:5" ht="12.75">
      <c r="A512" s="298" t="s">
        <v>214</v>
      </c>
      <c r="B512" s="299"/>
      <c r="C512" s="14">
        <v>11800</v>
      </c>
      <c r="D512" s="14">
        <v>0</v>
      </c>
      <c r="E512" s="15">
        <v>0</v>
      </c>
    </row>
    <row r="513" spans="1:5" ht="12.75">
      <c r="A513" s="16" t="s">
        <v>345</v>
      </c>
      <c r="B513" s="16" t="s">
        <v>346</v>
      </c>
      <c r="C513" s="17">
        <v>1942750</v>
      </c>
      <c r="D513" s="17">
        <v>804661.9</v>
      </c>
      <c r="E513" s="18">
        <v>41.42</v>
      </c>
    </row>
    <row r="514" spans="1:5" ht="12.75">
      <c r="A514" s="19" t="s">
        <v>347</v>
      </c>
      <c r="B514" s="19" t="s">
        <v>348</v>
      </c>
      <c r="C514" s="20">
        <v>337600</v>
      </c>
      <c r="D514" s="20">
        <v>169093.7</v>
      </c>
      <c r="E514" s="21">
        <v>50.09</v>
      </c>
    </row>
    <row r="515" spans="1:5" ht="12.75">
      <c r="A515" s="298" t="s">
        <v>198</v>
      </c>
      <c r="B515" s="299"/>
      <c r="C515" s="14">
        <v>337600</v>
      </c>
      <c r="D515" s="14">
        <v>169093.7</v>
      </c>
      <c r="E515" s="15">
        <v>50.09</v>
      </c>
    </row>
    <row r="516" spans="1:5" ht="12.75">
      <c r="A516" s="298" t="s">
        <v>199</v>
      </c>
      <c r="B516" s="299"/>
      <c r="C516" s="14">
        <v>337600</v>
      </c>
      <c r="D516" s="14">
        <v>169093.7</v>
      </c>
      <c r="E516" s="15">
        <v>50.09</v>
      </c>
    </row>
    <row r="517" spans="1:5" ht="12.75">
      <c r="A517" s="22" t="s">
        <v>349</v>
      </c>
      <c r="B517" s="22" t="s">
        <v>350</v>
      </c>
      <c r="C517" s="23">
        <v>291000</v>
      </c>
      <c r="D517" s="23">
        <v>144993.25</v>
      </c>
      <c r="E517" s="24">
        <v>49.83</v>
      </c>
    </row>
    <row r="518" spans="1:5" ht="12.75">
      <c r="A518" s="25" t="s">
        <v>351</v>
      </c>
      <c r="B518" s="25" t="s">
        <v>352</v>
      </c>
      <c r="C518" s="26" t="s">
        <v>0</v>
      </c>
      <c r="D518" s="26">
        <v>91396.03</v>
      </c>
      <c r="E518" s="27" t="s">
        <v>0</v>
      </c>
    </row>
    <row r="519" spans="1:5" ht="12.75">
      <c r="A519" s="25" t="s">
        <v>353</v>
      </c>
      <c r="B519" s="25" t="s">
        <v>354</v>
      </c>
      <c r="C519" s="26" t="s">
        <v>0</v>
      </c>
      <c r="D519" s="26">
        <v>38516.9</v>
      </c>
      <c r="E519" s="27" t="s">
        <v>0</v>
      </c>
    </row>
    <row r="520" spans="1:5" ht="12.75">
      <c r="A520" s="25" t="s">
        <v>355</v>
      </c>
      <c r="B520" s="25" t="s">
        <v>356</v>
      </c>
      <c r="C520" s="26" t="s">
        <v>0</v>
      </c>
      <c r="D520" s="26">
        <v>15080.32</v>
      </c>
      <c r="E520" s="27" t="s">
        <v>0</v>
      </c>
    </row>
    <row r="521" spans="1:5" ht="12.75">
      <c r="A521" s="22" t="s">
        <v>357</v>
      </c>
      <c r="B521" s="22" t="s">
        <v>358</v>
      </c>
      <c r="C521" s="23">
        <v>46600</v>
      </c>
      <c r="D521" s="23">
        <v>24100.45</v>
      </c>
      <c r="E521" s="24">
        <v>51.72</v>
      </c>
    </row>
    <row r="522" spans="1:5" ht="12.75">
      <c r="A522" s="25" t="s">
        <v>359</v>
      </c>
      <c r="B522" s="25" t="s">
        <v>360</v>
      </c>
      <c r="C522" s="26" t="s">
        <v>0</v>
      </c>
      <c r="D522" s="26">
        <v>359.88</v>
      </c>
      <c r="E522" s="27" t="s">
        <v>0</v>
      </c>
    </row>
    <row r="523" spans="1:5" ht="12.75">
      <c r="A523" s="25" t="s">
        <v>361</v>
      </c>
      <c r="B523" s="25" t="s">
        <v>362</v>
      </c>
      <c r="C523" s="26" t="s">
        <v>0</v>
      </c>
      <c r="D523" s="26">
        <v>3542.26</v>
      </c>
      <c r="E523" s="27" t="s">
        <v>0</v>
      </c>
    </row>
    <row r="524" spans="1:5" ht="12.75">
      <c r="A524" s="25" t="s">
        <v>363</v>
      </c>
      <c r="B524" s="25" t="s">
        <v>364</v>
      </c>
      <c r="C524" s="26" t="s">
        <v>0</v>
      </c>
      <c r="D524" s="26">
        <v>151.54</v>
      </c>
      <c r="E524" s="27" t="s">
        <v>0</v>
      </c>
    </row>
    <row r="525" spans="1:5" ht="12.75">
      <c r="A525" s="25" t="s">
        <v>367</v>
      </c>
      <c r="B525" s="25" t="s">
        <v>368</v>
      </c>
      <c r="C525" s="26" t="s">
        <v>0</v>
      </c>
      <c r="D525" s="26">
        <v>2856.2</v>
      </c>
      <c r="E525" s="27" t="s">
        <v>0</v>
      </c>
    </row>
    <row r="526" spans="1:5" ht="12.75">
      <c r="A526" s="25" t="s">
        <v>371</v>
      </c>
      <c r="B526" s="25" t="s">
        <v>372</v>
      </c>
      <c r="C526" s="26" t="s">
        <v>0</v>
      </c>
      <c r="D526" s="26">
        <v>312.13</v>
      </c>
      <c r="E526" s="27" t="s">
        <v>0</v>
      </c>
    </row>
    <row r="527" spans="1:5" ht="12.75">
      <c r="A527" s="25" t="s">
        <v>379</v>
      </c>
      <c r="B527" s="25" t="s">
        <v>380</v>
      </c>
      <c r="C527" s="26" t="s">
        <v>0</v>
      </c>
      <c r="D527" s="26">
        <v>11256.78</v>
      </c>
      <c r="E527" s="27" t="s">
        <v>0</v>
      </c>
    </row>
    <row r="528" spans="1:5" ht="12.75">
      <c r="A528" s="25" t="s">
        <v>423</v>
      </c>
      <c r="B528" s="25" t="s">
        <v>424</v>
      </c>
      <c r="C528" s="26" t="s">
        <v>0</v>
      </c>
      <c r="D528" s="26">
        <v>3742.36</v>
      </c>
      <c r="E528" s="27" t="s">
        <v>0</v>
      </c>
    </row>
    <row r="529" spans="1:5" ht="12.75">
      <c r="A529" s="25" t="s">
        <v>381</v>
      </c>
      <c r="B529" s="25" t="s">
        <v>382</v>
      </c>
      <c r="C529" s="26" t="s">
        <v>0</v>
      </c>
      <c r="D529" s="26">
        <v>1879.3</v>
      </c>
      <c r="E529" s="27" t="s">
        <v>0</v>
      </c>
    </row>
    <row r="530" spans="1:5" ht="25.5">
      <c r="A530" s="19" t="s">
        <v>489</v>
      </c>
      <c r="B530" s="19" t="s">
        <v>558</v>
      </c>
      <c r="C530" s="20">
        <v>1487800</v>
      </c>
      <c r="D530" s="20">
        <v>570316.7</v>
      </c>
      <c r="E530" s="21">
        <v>38.33</v>
      </c>
    </row>
    <row r="531" spans="1:5" ht="12.75">
      <c r="A531" s="298" t="s">
        <v>198</v>
      </c>
      <c r="B531" s="299"/>
      <c r="C531" s="14">
        <v>1369900</v>
      </c>
      <c r="D531" s="14">
        <v>517282.22</v>
      </c>
      <c r="E531" s="15">
        <v>37.76</v>
      </c>
    </row>
    <row r="532" spans="1:5" ht="12.75">
      <c r="A532" s="298" t="s">
        <v>199</v>
      </c>
      <c r="B532" s="299"/>
      <c r="C532" s="14">
        <v>1369900</v>
      </c>
      <c r="D532" s="14">
        <v>517282.22</v>
      </c>
      <c r="E532" s="15">
        <v>37.76</v>
      </c>
    </row>
    <row r="533" spans="1:5" ht="12.75">
      <c r="A533" s="22" t="s">
        <v>542</v>
      </c>
      <c r="B533" s="22" t="s">
        <v>543</v>
      </c>
      <c r="C533" s="23">
        <v>129200</v>
      </c>
      <c r="D533" s="23">
        <v>60125.9</v>
      </c>
      <c r="E533" s="24">
        <v>46.54</v>
      </c>
    </row>
    <row r="534" spans="1:5" ht="25.5">
      <c r="A534" s="25" t="s">
        <v>559</v>
      </c>
      <c r="B534" s="25" t="s">
        <v>560</v>
      </c>
      <c r="C534" s="26" t="s">
        <v>0</v>
      </c>
      <c r="D534" s="26">
        <v>42153.54</v>
      </c>
      <c r="E534" s="27" t="s">
        <v>0</v>
      </c>
    </row>
    <row r="535" spans="1:5" ht="25.5">
      <c r="A535" s="25" t="s">
        <v>561</v>
      </c>
      <c r="B535" s="25" t="s">
        <v>562</v>
      </c>
      <c r="C535" s="26" t="s">
        <v>0</v>
      </c>
      <c r="D535" s="26">
        <v>17972.36</v>
      </c>
      <c r="E535" s="27" t="s">
        <v>0</v>
      </c>
    </row>
    <row r="536" spans="1:5" ht="25.5">
      <c r="A536" s="22" t="s">
        <v>563</v>
      </c>
      <c r="B536" s="22" t="s">
        <v>564</v>
      </c>
      <c r="C536" s="23">
        <v>1240700</v>
      </c>
      <c r="D536" s="23">
        <v>457156.32</v>
      </c>
      <c r="E536" s="24">
        <v>36.85</v>
      </c>
    </row>
    <row r="537" spans="1:5" ht="25.5">
      <c r="A537" s="25" t="s">
        <v>565</v>
      </c>
      <c r="B537" s="25" t="s">
        <v>566</v>
      </c>
      <c r="C537" s="26" t="s">
        <v>0</v>
      </c>
      <c r="D537" s="26">
        <v>353927.46</v>
      </c>
      <c r="E537" s="27" t="s">
        <v>0</v>
      </c>
    </row>
    <row r="538" spans="1:5" ht="25.5">
      <c r="A538" s="25" t="s">
        <v>567</v>
      </c>
      <c r="B538" s="25" t="s">
        <v>568</v>
      </c>
      <c r="C538" s="26" t="s">
        <v>0</v>
      </c>
      <c r="D538" s="26">
        <v>103228.86</v>
      </c>
      <c r="E538" s="27" t="s">
        <v>0</v>
      </c>
    </row>
    <row r="539" spans="1:5" ht="12.75">
      <c r="A539" s="298" t="s">
        <v>203</v>
      </c>
      <c r="B539" s="299"/>
      <c r="C539" s="14">
        <v>106100</v>
      </c>
      <c r="D539" s="14">
        <v>53034.48</v>
      </c>
      <c r="E539" s="15">
        <v>49.99</v>
      </c>
    </row>
    <row r="540" spans="1:5" ht="12.75">
      <c r="A540" s="298" t="s">
        <v>206</v>
      </c>
      <c r="B540" s="299"/>
      <c r="C540" s="14">
        <v>106100</v>
      </c>
      <c r="D540" s="14">
        <v>53034.48</v>
      </c>
      <c r="E540" s="15">
        <v>49.99</v>
      </c>
    </row>
    <row r="541" spans="1:5" ht="25.5">
      <c r="A541" s="22" t="s">
        <v>563</v>
      </c>
      <c r="B541" s="22" t="s">
        <v>564</v>
      </c>
      <c r="C541" s="23">
        <v>106100</v>
      </c>
      <c r="D541" s="23">
        <v>53034.48</v>
      </c>
      <c r="E541" s="24">
        <v>49.99</v>
      </c>
    </row>
    <row r="542" spans="1:5" ht="25.5">
      <c r="A542" s="25" t="s">
        <v>565</v>
      </c>
      <c r="B542" s="25" t="s">
        <v>566</v>
      </c>
      <c r="C542" s="26" t="s">
        <v>0</v>
      </c>
      <c r="D542" s="26">
        <v>53034.48</v>
      </c>
      <c r="E542" s="27" t="s">
        <v>0</v>
      </c>
    </row>
    <row r="543" spans="1:5" ht="12.75">
      <c r="A543" s="298" t="s">
        <v>212</v>
      </c>
      <c r="B543" s="299"/>
      <c r="C543" s="14">
        <v>11800</v>
      </c>
      <c r="D543" s="14">
        <v>0</v>
      </c>
      <c r="E543" s="15">
        <v>0</v>
      </c>
    </row>
    <row r="544" spans="1:5" ht="12.75">
      <c r="A544" s="298" t="s">
        <v>214</v>
      </c>
      <c r="B544" s="299"/>
      <c r="C544" s="14">
        <v>11800</v>
      </c>
      <c r="D544" s="14">
        <v>0</v>
      </c>
      <c r="E544" s="15">
        <v>0</v>
      </c>
    </row>
    <row r="545" spans="1:5" ht="12.75">
      <c r="A545" s="22" t="s">
        <v>542</v>
      </c>
      <c r="B545" s="22" t="s">
        <v>543</v>
      </c>
      <c r="C545" s="23">
        <v>11800</v>
      </c>
      <c r="D545" s="23">
        <v>0</v>
      </c>
      <c r="E545" s="24">
        <v>0</v>
      </c>
    </row>
    <row r="546" spans="1:5" ht="25.5">
      <c r="A546" s="19" t="s">
        <v>491</v>
      </c>
      <c r="B546" s="19" t="s">
        <v>569</v>
      </c>
      <c r="C546" s="20">
        <v>117350</v>
      </c>
      <c r="D546" s="20">
        <v>65251.5</v>
      </c>
      <c r="E546" s="21">
        <v>55.6</v>
      </c>
    </row>
    <row r="547" spans="1:5" ht="12.75">
      <c r="A547" s="298" t="s">
        <v>198</v>
      </c>
      <c r="B547" s="299"/>
      <c r="C547" s="14">
        <v>117350</v>
      </c>
      <c r="D547" s="14">
        <v>65251.5</v>
      </c>
      <c r="E547" s="15">
        <v>55.6</v>
      </c>
    </row>
    <row r="548" spans="1:5" ht="12.75">
      <c r="A548" s="298" t="s">
        <v>199</v>
      </c>
      <c r="B548" s="299"/>
      <c r="C548" s="14">
        <v>117350</v>
      </c>
      <c r="D548" s="14">
        <v>65251.5</v>
      </c>
      <c r="E548" s="15">
        <v>55.6</v>
      </c>
    </row>
    <row r="549" spans="1:5" ht="12.75">
      <c r="A549" s="22" t="s">
        <v>357</v>
      </c>
      <c r="B549" s="22" t="s">
        <v>358</v>
      </c>
      <c r="C549" s="23">
        <v>78550</v>
      </c>
      <c r="D549" s="23">
        <v>52662.66</v>
      </c>
      <c r="E549" s="24">
        <v>67.04</v>
      </c>
    </row>
    <row r="550" spans="1:5" ht="12.75">
      <c r="A550" s="25" t="s">
        <v>419</v>
      </c>
      <c r="B550" s="25" t="s">
        <v>420</v>
      </c>
      <c r="C550" s="26" t="s">
        <v>0</v>
      </c>
      <c r="D550" s="26">
        <v>9.55</v>
      </c>
      <c r="E550" s="27" t="s">
        <v>0</v>
      </c>
    </row>
    <row r="551" spans="1:5" ht="12.75">
      <c r="A551" s="25" t="s">
        <v>379</v>
      </c>
      <c r="B551" s="25" t="s">
        <v>380</v>
      </c>
      <c r="C551" s="26" t="s">
        <v>0</v>
      </c>
      <c r="D551" s="26">
        <v>51306.73</v>
      </c>
      <c r="E551" s="27" t="s">
        <v>0</v>
      </c>
    </row>
    <row r="552" spans="1:5" ht="12.75">
      <c r="A552" s="25" t="s">
        <v>383</v>
      </c>
      <c r="B552" s="25" t="s">
        <v>384</v>
      </c>
      <c r="C552" s="26" t="s">
        <v>0</v>
      </c>
      <c r="D552" s="26">
        <v>1346.38</v>
      </c>
      <c r="E552" s="27" t="s">
        <v>0</v>
      </c>
    </row>
    <row r="553" spans="1:5" ht="12.75">
      <c r="A553" s="22" t="s">
        <v>542</v>
      </c>
      <c r="B553" s="22" t="s">
        <v>543</v>
      </c>
      <c r="C553" s="23">
        <v>38800</v>
      </c>
      <c r="D553" s="23">
        <v>12588.84</v>
      </c>
      <c r="E553" s="24">
        <v>32.45</v>
      </c>
    </row>
    <row r="554" spans="1:5" ht="12.75">
      <c r="A554" s="25" t="s">
        <v>544</v>
      </c>
      <c r="B554" s="25" t="s">
        <v>545</v>
      </c>
      <c r="C554" s="26" t="s">
        <v>0</v>
      </c>
      <c r="D554" s="26">
        <v>10829.15</v>
      </c>
      <c r="E554" s="27" t="s">
        <v>0</v>
      </c>
    </row>
    <row r="555" spans="1:5" ht="12.75">
      <c r="A555" s="25" t="s">
        <v>550</v>
      </c>
      <c r="B555" s="25" t="s">
        <v>551</v>
      </c>
      <c r="C555" s="26" t="s">
        <v>0</v>
      </c>
      <c r="D555" s="26">
        <v>477.62</v>
      </c>
      <c r="E555" s="27" t="s">
        <v>0</v>
      </c>
    </row>
    <row r="556" spans="1:5" ht="12.75">
      <c r="A556" s="25" t="s">
        <v>570</v>
      </c>
      <c r="B556" s="25" t="s">
        <v>571</v>
      </c>
      <c r="C556" s="26" t="s">
        <v>0</v>
      </c>
      <c r="D556" s="26">
        <v>1282.07</v>
      </c>
      <c r="E556" s="27" t="s">
        <v>0</v>
      </c>
    </row>
    <row r="557" spans="1:5" ht="12.75">
      <c r="A557" s="300" t="s">
        <v>572</v>
      </c>
      <c r="B557" s="299"/>
      <c r="C557" s="12">
        <v>24560615</v>
      </c>
      <c r="D557" s="12">
        <v>9141999.19</v>
      </c>
      <c r="E557" s="13">
        <v>37.22</v>
      </c>
    </row>
    <row r="558" spans="1:5" ht="12.75">
      <c r="A558" s="300" t="s">
        <v>573</v>
      </c>
      <c r="B558" s="299"/>
      <c r="C558" s="12">
        <v>10040092</v>
      </c>
      <c r="D558" s="12">
        <v>2974172.85</v>
      </c>
      <c r="E558" s="13">
        <v>29.62</v>
      </c>
    </row>
    <row r="559" spans="1:5" ht="12.75">
      <c r="A559" s="298" t="s">
        <v>198</v>
      </c>
      <c r="B559" s="299"/>
      <c r="C559" s="14">
        <v>4660608</v>
      </c>
      <c r="D559" s="14">
        <v>1984231.96</v>
      </c>
      <c r="E559" s="15">
        <v>42.57</v>
      </c>
    </row>
    <row r="560" spans="1:5" ht="12.75">
      <c r="A560" s="298" t="s">
        <v>199</v>
      </c>
      <c r="B560" s="299"/>
      <c r="C560" s="14">
        <v>4660608</v>
      </c>
      <c r="D560" s="14">
        <v>1984231.96</v>
      </c>
      <c r="E560" s="15">
        <v>42.57</v>
      </c>
    </row>
    <row r="561" spans="1:5" ht="12.75">
      <c r="A561" s="298" t="s">
        <v>203</v>
      </c>
      <c r="B561" s="299"/>
      <c r="C561" s="14">
        <v>397086</v>
      </c>
      <c r="D561" s="14">
        <v>159069.8</v>
      </c>
      <c r="E561" s="15">
        <v>40.06</v>
      </c>
    </row>
    <row r="562" spans="1:5" ht="12.75">
      <c r="A562" s="298" t="s">
        <v>208</v>
      </c>
      <c r="B562" s="299"/>
      <c r="C562" s="14">
        <v>396416</v>
      </c>
      <c r="D562" s="14">
        <v>159069.8</v>
      </c>
      <c r="E562" s="15">
        <v>40.13</v>
      </c>
    </row>
    <row r="563" spans="1:5" ht="12.75">
      <c r="A563" s="298" t="s">
        <v>209</v>
      </c>
      <c r="B563" s="299"/>
      <c r="C563" s="14">
        <v>670</v>
      </c>
      <c r="D563" s="14">
        <v>0</v>
      </c>
      <c r="E563" s="15">
        <v>0</v>
      </c>
    </row>
    <row r="564" spans="1:5" ht="12.75">
      <c r="A564" s="298" t="s">
        <v>212</v>
      </c>
      <c r="B564" s="299"/>
      <c r="C564" s="14">
        <v>1333494</v>
      </c>
      <c r="D564" s="14">
        <v>371276.82</v>
      </c>
      <c r="E564" s="15">
        <v>27.84</v>
      </c>
    </row>
    <row r="565" spans="1:5" ht="12.75">
      <c r="A565" s="298" t="s">
        <v>213</v>
      </c>
      <c r="B565" s="299"/>
      <c r="C565" s="14">
        <v>163588</v>
      </c>
      <c r="D565" s="14">
        <v>103265.04</v>
      </c>
      <c r="E565" s="15">
        <v>63.13</v>
      </c>
    </row>
    <row r="566" spans="1:5" ht="12.75">
      <c r="A566" s="298" t="s">
        <v>214</v>
      </c>
      <c r="B566" s="299"/>
      <c r="C566" s="14">
        <v>812832</v>
      </c>
      <c r="D566" s="14">
        <v>91557.8</v>
      </c>
      <c r="E566" s="15">
        <v>11.26</v>
      </c>
    </row>
    <row r="567" spans="1:5" ht="12.75">
      <c r="A567" s="298" t="s">
        <v>216</v>
      </c>
      <c r="B567" s="299"/>
      <c r="C567" s="14">
        <v>23050</v>
      </c>
      <c r="D567" s="14">
        <v>0</v>
      </c>
      <c r="E567" s="15">
        <v>0</v>
      </c>
    </row>
    <row r="568" spans="1:5" ht="12.75">
      <c r="A568" s="298" t="s">
        <v>217</v>
      </c>
      <c r="B568" s="299"/>
      <c r="C568" s="14">
        <v>213850</v>
      </c>
      <c r="D568" s="14">
        <v>117807.91</v>
      </c>
      <c r="E568" s="15">
        <v>55.09</v>
      </c>
    </row>
    <row r="569" spans="1:5" ht="12.75">
      <c r="A569" s="298" t="s">
        <v>218</v>
      </c>
      <c r="B569" s="299"/>
      <c r="C569" s="14">
        <v>72674</v>
      </c>
      <c r="D569" s="14">
        <v>25758.17</v>
      </c>
      <c r="E569" s="15">
        <v>35.44</v>
      </c>
    </row>
    <row r="570" spans="1:5" ht="12.75">
      <c r="A570" s="298" t="s">
        <v>220</v>
      </c>
      <c r="B570" s="299"/>
      <c r="C570" s="14">
        <v>47500</v>
      </c>
      <c r="D570" s="14">
        <v>32887.9</v>
      </c>
      <c r="E570" s="15">
        <v>69.24</v>
      </c>
    </row>
    <row r="571" spans="1:5" ht="12.75">
      <c r="A571" s="298" t="s">
        <v>221</v>
      </c>
      <c r="B571" s="299"/>
      <c r="C571" s="14">
        <v>79670</v>
      </c>
      <c r="D571" s="14">
        <v>0</v>
      </c>
      <c r="E571" s="15">
        <v>0</v>
      </c>
    </row>
    <row r="572" spans="1:5" ht="12.75">
      <c r="A572" s="298" t="s">
        <v>223</v>
      </c>
      <c r="B572" s="299"/>
      <c r="C572" s="14">
        <v>79670</v>
      </c>
      <c r="D572" s="14">
        <v>0</v>
      </c>
      <c r="E572" s="15">
        <v>0</v>
      </c>
    </row>
    <row r="573" spans="1:5" ht="12.75">
      <c r="A573" s="298" t="s">
        <v>224</v>
      </c>
      <c r="B573" s="299"/>
      <c r="C573" s="14">
        <v>1569234</v>
      </c>
      <c r="D573" s="14">
        <v>459594.27</v>
      </c>
      <c r="E573" s="15">
        <v>29.29</v>
      </c>
    </row>
    <row r="574" spans="1:5" ht="12.75">
      <c r="A574" s="298" t="s">
        <v>225</v>
      </c>
      <c r="B574" s="299"/>
      <c r="C574" s="14">
        <v>1557934</v>
      </c>
      <c r="D574" s="14">
        <v>448297.06</v>
      </c>
      <c r="E574" s="15">
        <v>28.78</v>
      </c>
    </row>
    <row r="575" spans="1:5" ht="12.75">
      <c r="A575" s="298" t="s">
        <v>226</v>
      </c>
      <c r="B575" s="299"/>
      <c r="C575" s="14">
        <v>11300</v>
      </c>
      <c r="D575" s="14">
        <v>11297.21</v>
      </c>
      <c r="E575" s="15">
        <v>99.98</v>
      </c>
    </row>
    <row r="576" spans="1:5" ht="12.75">
      <c r="A576" s="298" t="s">
        <v>230</v>
      </c>
      <c r="B576" s="299"/>
      <c r="C576" s="14">
        <v>2000000</v>
      </c>
      <c r="D576" s="14">
        <v>0</v>
      </c>
      <c r="E576" s="15">
        <v>0</v>
      </c>
    </row>
    <row r="577" spans="1:5" ht="12.75">
      <c r="A577" s="298" t="s">
        <v>231</v>
      </c>
      <c r="B577" s="299"/>
      <c r="C577" s="14">
        <v>2000000</v>
      </c>
      <c r="D577" s="14">
        <v>0</v>
      </c>
      <c r="E577" s="15">
        <v>0</v>
      </c>
    </row>
    <row r="578" spans="1:5" ht="12.75">
      <c r="A578" s="16" t="s">
        <v>345</v>
      </c>
      <c r="B578" s="16" t="s">
        <v>346</v>
      </c>
      <c r="C578" s="17">
        <v>242000</v>
      </c>
      <c r="D578" s="17">
        <v>109312.12</v>
      </c>
      <c r="E578" s="18">
        <v>45.17</v>
      </c>
    </row>
    <row r="579" spans="1:5" ht="12.75">
      <c r="A579" s="19" t="s">
        <v>347</v>
      </c>
      <c r="B579" s="19" t="s">
        <v>348</v>
      </c>
      <c r="C579" s="20">
        <v>242000</v>
      </c>
      <c r="D579" s="20">
        <v>109312.12</v>
      </c>
      <c r="E579" s="21">
        <v>45.17</v>
      </c>
    </row>
    <row r="580" spans="1:5" ht="12.75">
      <c r="A580" s="298" t="s">
        <v>198</v>
      </c>
      <c r="B580" s="299"/>
      <c r="C580" s="14">
        <v>242000</v>
      </c>
      <c r="D580" s="14">
        <v>109312.12</v>
      </c>
      <c r="E580" s="15">
        <v>45.17</v>
      </c>
    </row>
    <row r="581" spans="1:5" ht="12.75">
      <c r="A581" s="298" t="s">
        <v>199</v>
      </c>
      <c r="B581" s="299"/>
      <c r="C581" s="14">
        <v>242000</v>
      </c>
      <c r="D581" s="14">
        <v>109312.12</v>
      </c>
      <c r="E581" s="15">
        <v>45.17</v>
      </c>
    </row>
    <row r="582" spans="1:5" ht="12.75">
      <c r="A582" s="22" t="s">
        <v>349</v>
      </c>
      <c r="B582" s="22" t="s">
        <v>350</v>
      </c>
      <c r="C582" s="23">
        <v>223300</v>
      </c>
      <c r="D582" s="23">
        <v>99605.98</v>
      </c>
      <c r="E582" s="24">
        <v>44.61</v>
      </c>
    </row>
    <row r="583" spans="1:5" ht="12.75">
      <c r="A583" s="25" t="s">
        <v>351</v>
      </c>
      <c r="B583" s="25" t="s">
        <v>352</v>
      </c>
      <c r="C583" s="26" t="s">
        <v>0</v>
      </c>
      <c r="D583" s="26">
        <v>82764.54</v>
      </c>
      <c r="E583" s="27" t="s">
        <v>0</v>
      </c>
    </row>
    <row r="584" spans="1:5" ht="12.75">
      <c r="A584" s="25" t="s">
        <v>353</v>
      </c>
      <c r="B584" s="25" t="s">
        <v>354</v>
      </c>
      <c r="C584" s="26" t="s">
        <v>0</v>
      </c>
      <c r="D584" s="26">
        <v>3185.28</v>
      </c>
      <c r="E584" s="27" t="s">
        <v>0</v>
      </c>
    </row>
    <row r="585" spans="1:5" ht="12.75">
      <c r="A585" s="25" t="s">
        <v>355</v>
      </c>
      <c r="B585" s="25" t="s">
        <v>356</v>
      </c>
      <c r="C585" s="26" t="s">
        <v>0</v>
      </c>
      <c r="D585" s="26">
        <v>13656.16</v>
      </c>
      <c r="E585" s="27" t="s">
        <v>0</v>
      </c>
    </row>
    <row r="586" spans="1:5" ht="12.75">
      <c r="A586" s="22" t="s">
        <v>357</v>
      </c>
      <c r="B586" s="22" t="s">
        <v>358</v>
      </c>
      <c r="C586" s="23">
        <v>18700</v>
      </c>
      <c r="D586" s="23">
        <v>9706.14</v>
      </c>
      <c r="E586" s="24">
        <v>51.9</v>
      </c>
    </row>
    <row r="587" spans="1:5" ht="12.75">
      <c r="A587" s="25" t="s">
        <v>359</v>
      </c>
      <c r="B587" s="25" t="s">
        <v>360</v>
      </c>
      <c r="C587" s="26" t="s">
        <v>0</v>
      </c>
      <c r="D587" s="26">
        <v>110.43</v>
      </c>
      <c r="E587" s="27" t="s">
        <v>0</v>
      </c>
    </row>
    <row r="588" spans="1:5" ht="12.75">
      <c r="A588" s="25" t="s">
        <v>361</v>
      </c>
      <c r="B588" s="25" t="s">
        <v>362</v>
      </c>
      <c r="C588" s="26" t="s">
        <v>0</v>
      </c>
      <c r="D588" s="26">
        <v>1989.27</v>
      </c>
      <c r="E588" s="27" t="s">
        <v>0</v>
      </c>
    </row>
    <row r="589" spans="1:5" ht="12.75">
      <c r="A589" s="25" t="s">
        <v>363</v>
      </c>
      <c r="B589" s="25" t="s">
        <v>364</v>
      </c>
      <c r="C589" s="26" t="s">
        <v>0</v>
      </c>
      <c r="D589" s="26">
        <v>260</v>
      </c>
      <c r="E589" s="27" t="s">
        <v>0</v>
      </c>
    </row>
    <row r="590" spans="1:5" ht="12.75">
      <c r="A590" s="25" t="s">
        <v>367</v>
      </c>
      <c r="B590" s="25" t="s">
        <v>368</v>
      </c>
      <c r="C590" s="26" t="s">
        <v>0</v>
      </c>
      <c r="D590" s="26">
        <v>474.32</v>
      </c>
      <c r="E590" s="27" t="s">
        <v>0</v>
      </c>
    </row>
    <row r="591" spans="1:5" ht="12.75">
      <c r="A591" s="25" t="s">
        <v>371</v>
      </c>
      <c r="B591" s="25" t="s">
        <v>372</v>
      </c>
      <c r="C591" s="26" t="s">
        <v>0</v>
      </c>
      <c r="D591" s="26">
        <v>236.42</v>
      </c>
      <c r="E591" s="27" t="s">
        <v>0</v>
      </c>
    </row>
    <row r="592" spans="1:5" ht="12.75">
      <c r="A592" s="25" t="s">
        <v>373</v>
      </c>
      <c r="B592" s="25" t="s">
        <v>374</v>
      </c>
      <c r="C592" s="26" t="s">
        <v>0</v>
      </c>
      <c r="D592" s="26">
        <v>248.85</v>
      </c>
      <c r="E592" s="27" t="s">
        <v>0</v>
      </c>
    </row>
    <row r="593" spans="1:5" ht="12.75">
      <c r="A593" s="25" t="s">
        <v>377</v>
      </c>
      <c r="B593" s="25" t="s">
        <v>378</v>
      </c>
      <c r="C593" s="26" t="s">
        <v>0</v>
      </c>
      <c r="D593" s="26">
        <v>6234.34</v>
      </c>
      <c r="E593" s="27" t="s">
        <v>0</v>
      </c>
    </row>
    <row r="594" spans="1:5" ht="12.75">
      <c r="A594" s="25" t="s">
        <v>381</v>
      </c>
      <c r="B594" s="25" t="s">
        <v>382</v>
      </c>
      <c r="C594" s="26" t="s">
        <v>0</v>
      </c>
      <c r="D594" s="26">
        <v>69.56</v>
      </c>
      <c r="E594" s="27" t="s">
        <v>0</v>
      </c>
    </row>
    <row r="595" spans="1:5" ht="12.75">
      <c r="A595" s="25" t="s">
        <v>383</v>
      </c>
      <c r="B595" s="25" t="s">
        <v>384</v>
      </c>
      <c r="C595" s="26" t="s">
        <v>0</v>
      </c>
      <c r="D595" s="26">
        <v>82.95</v>
      </c>
      <c r="E595" s="27" t="s">
        <v>0</v>
      </c>
    </row>
    <row r="596" spans="1:5" ht="25.5">
      <c r="A596" s="16" t="s">
        <v>574</v>
      </c>
      <c r="B596" s="16" t="s">
        <v>575</v>
      </c>
      <c r="C596" s="17">
        <v>157350</v>
      </c>
      <c r="D596" s="17">
        <v>19010.8</v>
      </c>
      <c r="E596" s="18">
        <v>12.08</v>
      </c>
    </row>
    <row r="597" spans="1:5" ht="25.5">
      <c r="A597" s="19" t="s">
        <v>347</v>
      </c>
      <c r="B597" s="19" t="s">
        <v>576</v>
      </c>
      <c r="C597" s="20">
        <v>73130</v>
      </c>
      <c r="D597" s="20">
        <v>9801.92</v>
      </c>
      <c r="E597" s="21">
        <v>13.4</v>
      </c>
    </row>
    <row r="598" spans="1:5" ht="12.75">
      <c r="A598" s="298" t="s">
        <v>198</v>
      </c>
      <c r="B598" s="299"/>
      <c r="C598" s="14">
        <v>73130</v>
      </c>
      <c r="D598" s="14">
        <v>9801.92</v>
      </c>
      <c r="E598" s="15">
        <v>13.4</v>
      </c>
    </row>
    <row r="599" spans="1:5" ht="12.75">
      <c r="A599" s="298" t="s">
        <v>199</v>
      </c>
      <c r="B599" s="299"/>
      <c r="C599" s="14">
        <v>73130</v>
      </c>
      <c r="D599" s="14">
        <v>9801.92</v>
      </c>
      <c r="E599" s="15">
        <v>13.4</v>
      </c>
    </row>
    <row r="600" spans="1:5" ht="12.75">
      <c r="A600" s="22" t="s">
        <v>465</v>
      </c>
      <c r="B600" s="22" t="s">
        <v>466</v>
      </c>
      <c r="C600" s="23">
        <v>73130</v>
      </c>
      <c r="D600" s="23">
        <v>9801.92</v>
      </c>
      <c r="E600" s="24">
        <v>13.4</v>
      </c>
    </row>
    <row r="601" spans="1:5" ht="12.75">
      <c r="A601" s="25" t="s">
        <v>467</v>
      </c>
      <c r="B601" s="25" t="s">
        <v>468</v>
      </c>
      <c r="C601" s="26" t="s">
        <v>0</v>
      </c>
      <c r="D601" s="26">
        <v>9801.92</v>
      </c>
      <c r="E601" s="27" t="s">
        <v>0</v>
      </c>
    </row>
    <row r="602" spans="1:5" ht="12.75">
      <c r="A602" s="19" t="s">
        <v>385</v>
      </c>
      <c r="B602" s="19" t="s">
        <v>577</v>
      </c>
      <c r="C602" s="20">
        <v>38380</v>
      </c>
      <c r="D602" s="20">
        <v>45</v>
      </c>
      <c r="E602" s="21">
        <v>0.12</v>
      </c>
    </row>
    <row r="603" spans="1:5" ht="12.75">
      <c r="A603" s="298" t="s">
        <v>198</v>
      </c>
      <c r="B603" s="299"/>
      <c r="C603" s="14">
        <v>38380</v>
      </c>
      <c r="D603" s="14">
        <v>45</v>
      </c>
      <c r="E603" s="15">
        <v>0.12</v>
      </c>
    </row>
    <row r="604" spans="1:5" ht="12.75">
      <c r="A604" s="298" t="s">
        <v>199</v>
      </c>
      <c r="B604" s="299"/>
      <c r="C604" s="14">
        <v>38380</v>
      </c>
      <c r="D604" s="14">
        <v>45</v>
      </c>
      <c r="E604" s="15">
        <v>0.12</v>
      </c>
    </row>
    <row r="605" spans="1:5" ht="12.75">
      <c r="A605" s="22" t="s">
        <v>357</v>
      </c>
      <c r="B605" s="22" t="s">
        <v>358</v>
      </c>
      <c r="C605" s="23">
        <v>10770</v>
      </c>
      <c r="D605" s="23">
        <v>45</v>
      </c>
      <c r="E605" s="24">
        <v>0.42</v>
      </c>
    </row>
    <row r="606" spans="1:5" ht="12.75">
      <c r="A606" s="25" t="s">
        <v>379</v>
      </c>
      <c r="B606" s="25" t="s">
        <v>380</v>
      </c>
      <c r="C606" s="26" t="s">
        <v>0</v>
      </c>
      <c r="D606" s="26">
        <v>45</v>
      </c>
      <c r="E606" s="27" t="s">
        <v>0</v>
      </c>
    </row>
    <row r="607" spans="1:5" ht="25.5">
      <c r="A607" s="22" t="s">
        <v>546</v>
      </c>
      <c r="B607" s="22" t="s">
        <v>547</v>
      </c>
      <c r="C607" s="23">
        <v>27610</v>
      </c>
      <c r="D607" s="23">
        <v>0</v>
      </c>
      <c r="E607" s="24">
        <v>0</v>
      </c>
    </row>
    <row r="608" spans="1:5" ht="12.75">
      <c r="A608" s="19" t="s">
        <v>395</v>
      </c>
      <c r="B608" s="19" t="s">
        <v>580</v>
      </c>
      <c r="C608" s="20">
        <v>9650</v>
      </c>
      <c r="D608" s="20">
        <v>0</v>
      </c>
      <c r="E608" s="21">
        <v>0</v>
      </c>
    </row>
    <row r="609" spans="1:5" ht="12.75">
      <c r="A609" s="298" t="s">
        <v>198</v>
      </c>
      <c r="B609" s="299"/>
      <c r="C609" s="14">
        <v>9650</v>
      </c>
      <c r="D609" s="14">
        <v>0</v>
      </c>
      <c r="E609" s="15">
        <v>0</v>
      </c>
    </row>
    <row r="610" spans="1:5" ht="12.75">
      <c r="A610" s="298" t="s">
        <v>199</v>
      </c>
      <c r="B610" s="299"/>
      <c r="C610" s="14">
        <v>9650</v>
      </c>
      <c r="D610" s="14">
        <v>0</v>
      </c>
      <c r="E610" s="15">
        <v>0</v>
      </c>
    </row>
    <row r="611" spans="1:5" ht="12.75">
      <c r="A611" s="22" t="s">
        <v>357</v>
      </c>
      <c r="B611" s="22" t="s">
        <v>358</v>
      </c>
      <c r="C611" s="23">
        <v>9650</v>
      </c>
      <c r="D611" s="23">
        <v>0</v>
      </c>
      <c r="E611" s="24">
        <v>0</v>
      </c>
    </row>
    <row r="612" spans="1:5" ht="12.75">
      <c r="A612" s="19" t="s">
        <v>399</v>
      </c>
      <c r="B612" s="19" t="s">
        <v>581</v>
      </c>
      <c r="C612" s="20">
        <v>22350</v>
      </c>
      <c r="D612" s="20">
        <v>6434.64</v>
      </c>
      <c r="E612" s="21">
        <v>28.79</v>
      </c>
    </row>
    <row r="613" spans="1:5" ht="12.75">
      <c r="A613" s="298" t="s">
        <v>198</v>
      </c>
      <c r="B613" s="299"/>
      <c r="C613" s="14">
        <v>22350</v>
      </c>
      <c r="D613" s="14">
        <v>6434.64</v>
      </c>
      <c r="E613" s="15">
        <v>28.79</v>
      </c>
    </row>
    <row r="614" spans="1:5" ht="12.75">
      <c r="A614" s="298" t="s">
        <v>199</v>
      </c>
      <c r="B614" s="299"/>
      <c r="C614" s="14">
        <v>22350</v>
      </c>
      <c r="D614" s="14">
        <v>6434.64</v>
      </c>
      <c r="E614" s="15">
        <v>28.79</v>
      </c>
    </row>
    <row r="615" spans="1:5" ht="12.75">
      <c r="A615" s="22" t="s">
        <v>357</v>
      </c>
      <c r="B615" s="22" t="s">
        <v>358</v>
      </c>
      <c r="C615" s="23">
        <v>21800</v>
      </c>
      <c r="D615" s="23">
        <v>5892.46</v>
      </c>
      <c r="E615" s="24">
        <v>27.03</v>
      </c>
    </row>
    <row r="616" spans="1:5" ht="12.75">
      <c r="A616" s="25" t="s">
        <v>367</v>
      </c>
      <c r="B616" s="25" t="s">
        <v>368</v>
      </c>
      <c r="C616" s="26" t="s">
        <v>0</v>
      </c>
      <c r="D616" s="26">
        <v>374.84</v>
      </c>
      <c r="E616" s="27" t="s">
        <v>0</v>
      </c>
    </row>
    <row r="617" spans="1:5" ht="12.75">
      <c r="A617" s="25" t="s">
        <v>377</v>
      </c>
      <c r="B617" s="25" t="s">
        <v>378</v>
      </c>
      <c r="C617" s="26" t="s">
        <v>0</v>
      </c>
      <c r="D617" s="26">
        <v>3510.12</v>
      </c>
      <c r="E617" s="27" t="s">
        <v>0</v>
      </c>
    </row>
    <row r="618" spans="1:5" ht="12.75">
      <c r="A618" s="25" t="s">
        <v>379</v>
      </c>
      <c r="B618" s="25" t="s">
        <v>380</v>
      </c>
      <c r="C618" s="26" t="s">
        <v>0</v>
      </c>
      <c r="D618" s="26">
        <v>2007.5</v>
      </c>
      <c r="E618" s="27" t="s">
        <v>0</v>
      </c>
    </row>
    <row r="619" spans="1:5" ht="12.75">
      <c r="A619" s="22" t="s">
        <v>437</v>
      </c>
      <c r="B619" s="22" t="s">
        <v>438</v>
      </c>
      <c r="C619" s="23">
        <v>550</v>
      </c>
      <c r="D619" s="23">
        <v>542.18</v>
      </c>
      <c r="E619" s="24">
        <v>98.58</v>
      </c>
    </row>
    <row r="620" spans="1:5" ht="12.75">
      <c r="A620" s="25" t="s">
        <v>439</v>
      </c>
      <c r="B620" s="25" t="s">
        <v>440</v>
      </c>
      <c r="C620" s="26" t="s">
        <v>0</v>
      </c>
      <c r="D620" s="26">
        <v>542.18</v>
      </c>
      <c r="E620" s="27" t="s">
        <v>0</v>
      </c>
    </row>
    <row r="621" spans="1:5" ht="12.75">
      <c r="A621" s="19" t="s">
        <v>407</v>
      </c>
      <c r="B621" s="19" t="s">
        <v>582</v>
      </c>
      <c r="C621" s="20">
        <v>670</v>
      </c>
      <c r="D621" s="20">
        <v>0</v>
      </c>
      <c r="E621" s="21">
        <v>0</v>
      </c>
    </row>
    <row r="622" spans="1:5" ht="12.75">
      <c r="A622" s="298" t="s">
        <v>198</v>
      </c>
      <c r="B622" s="299"/>
      <c r="C622" s="14">
        <v>670</v>
      </c>
      <c r="D622" s="14">
        <v>0</v>
      </c>
      <c r="E622" s="15">
        <v>0</v>
      </c>
    </row>
    <row r="623" spans="1:5" ht="12.75">
      <c r="A623" s="298" t="s">
        <v>199</v>
      </c>
      <c r="B623" s="299"/>
      <c r="C623" s="14">
        <v>670</v>
      </c>
      <c r="D623" s="14">
        <v>0</v>
      </c>
      <c r="E623" s="15">
        <v>0</v>
      </c>
    </row>
    <row r="624" spans="1:5" ht="12.75">
      <c r="A624" s="22" t="s">
        <v>465</v>
      </c>
      <c r="B624" s="22" t="s">
        <v>466</v>
      </c>
      <c r="C624" s="23">
        <v>670</v>
      </c>
      <c r="D624" s="23">
        <v>0</v>
      </c>
      <c r="E624" s="24">
        <v>0</v>
      </c>
    </row>
    <row r="625" spans="1:5" ht="25.5">
      <c r="A625" s="19" t="s">
        <v>476</v>
      </c>
      <c r="B625" s="19" t="s">
        <v>583</v>
      </c>
      <c r="C625" s="20">
        <v>3720</v>
      </c>
      <c r="D625" s="20">
        <v>1860</v>
      </c>
      <c r="E625" s="21">
        <v>50</v>
      </c>
    </row>
    <row r="626" spans="1:5" ht="12.75">
      <c r="A626" s="298" t="s">
        <v>198</v>
      </c>
      <c r="B626" s="299"/>
      <c r="C626" s="14">
        <v>3720</v>
      </c>
      <c r="D626" s="14">
        <v>1860</v>
      </c>
      <c r="E626" s="15">
        <v>50</v>
      </c>
    </row>
    <row r="627" spans="1:5" ht="12.75">
      <c r="A627" s="298" t="s">
        <v>199</v>
      </c>
      <c r="B627" s="299"/>
      <c r="C627" s="14">
        <v>3720</v>
      </c>
      <c r="D627" s="14">
        <v>1860</v>
      </c>
      <c r="E627" s="15">
        <v>50</v>
      </c>
    </row>
    <row r="628" spans="1:5" ht="12.75">
      <c r="A628" s="22" t="s">
        <v>465</v>
      </c>
      <c r="B628" s="22" t="s">
        <v>466</v>
      </c>
      <c r="C628" s="23">
        <v>3720</v>
      </c>
      <c r="D628" s="23">
        <v>1860</v>
      </c>
      <c r="E628" s="24">
        <v>50</v>
      </c>
    </row>
    <row r="629" spans="1:5" ht="12.75">
      <c r="A629" s="25" t="s">
        <v>467</v>
      </c>
      <c r="B629" s="25" t="s">
        <v>468</v>
      </c>
      <c r="C629" s="26" t="s">
        <v>0</v>
      </c>
      <c r="D629" s="26">
        <v>1860</v>
      </c>
      <c r="E629" s="27" t="s">
        <v>0</v>
      </c>
    </row>
    <row r="630" spans="1:5" ht="25.5">
      <c r="A630" s="19" t="s">
        <v>478</v>
      </c>
      <c r="B630" s="19" t="s">
        <v>584</v>
      </c>
      <c r="C630" s="20">
        <v>2670</v>
      </c>
      <c r="D630" s="20">
        <v>869.24</v>
      </c>
      <c r="E630" s="21">
        <v>32.56</v>
      </c>
    </row>
    <row r="631" spans="1:5" ht="12.75">
      <c r="A631" s="298" t="s">
        <v>198</v>
      </c>
      <c r="B631" s="299"/>
      <c r="C631" s="14">
        <v>2000</v>
      </c>
      <c r="D631" s="14">
        <v>869.24</v>
      </c>
      <c r="E631" s="15">
        <v>43.46</v>
      </c>
    </row>
    <row r="632" spans="1:5" ht="12.75">
      <c r="A632" s="298" t="s">
        <v>199</v>
      </c>
      <c r="B632" s="299"/>
      <c r="C632" s="14">
        <v>2000</v>
      </c>
      <c r="D632" s="14">
        <v>869.24</v>
      </c>
      <c r="E632" s="15">
        <v>43.46</v>
      </c>
    </row>
    <row r="633" spans="1:5" ht="12.75">
      <c r="A633" s="22" t="s">
        <v>357</v>
      </c>
      <c r="B633" s="22" t="s">
        <v>358</v>
      </c>
      <c r="C633" s="23">
        <v>2000</v>
      </c>
      <c r="D633" s="23">
        <v>869.24</v>
      </c>
      <c r="E633" s="24">
        <v>43.46</v>
      </c>
    </row>
    <row r="634" spans="1:5" ht="12.75">
      <c r="A634" s="25" t="s">
        <v>377</v>
      </c>
      <c r="B634" s="25" t="s">
        <v>378</v>
      </c>
      <c r="C634" s="26" t="s">
        <v>0</v>
      </c>
      <c r="D634" s="26">
        <v>869.24</v>
      </c>
      <c r="E634" s="27" t="s">
        <v>0</v>
      </c>
    </row>
    <row r="635" spans="1:5" ht="12.75">
      <c r="A635" s="298" t="s">
        <v>203</v>
      </c>
      <c r="B635" s="299"/>
      <c r="C635" s="14">
        <v>670</v>
      </c>
      <c r="D635" s="14">
        <v>0</v>
      </c>
      <c r="E635" s="15">
        <v>0</v>
      </c>
    </row>
    <row r="636" spans="1:5" ht="12.75">
      <c r="A636" s="298" t="s">
        <v>209</v>
      </c>
      <c r="B636" s="299"/>
      <c r="C636" s="14">
        <v>670</v>
      </c>
      <c r="D636" s="14">
        <v>0</v>
      </c>
      <c r="E636" s="15">
        <v>0</v>
      </c>
    </row>
    <row r="637" spans="1:5" ht="12.75">
      <c r="A637" s="22" t="s">
        <v>357</v>
      </c>
      <c r="B637" s="22" t="s">
        <v>358</v>
      </c>
      <c r="C637" s="23">
        <v>670</v>
      </c>
      <c r="D637" s="23">
        <v>0</v>
      </c>
      <c r="E637" s="24">
        <v>0</v>
      </c>
    </row>
    <row r="638" spans="1:5" ht="12.75">
      <c r="A638" s="19" t="s">
        <v>585</v>
      </c>
      <c r="B638" s="19" t="s">
        <v>586</v>
      </c>
      <c r="C638" s="20">
        <v>6780</v>
      </c>
      <c r="D638" s="20">
        <v>0</v>
      </c>
      <c r="E638" s="21">
        <v>0</v>
      </c>
    </row>
    <row r="639" spans="1:5" ht="12.75">
      <c r="A639" s="298" t="s">
        <v>198</v>
      </c>
      <c r="B639" s="299"/>
      <c r="C639" s="14">
        <v>6780</v>
      </c>
      <c r="D639" s="14">
        <v>0</v>
      </c>
      <c r="E639" s="15">
        <v>0</v>
      </c>
    </row>
    <row r="640" spans="1:5" ht="12.75">
      <c r="A640" s="298" t="s">
        <v>199</v>
      </c>
      <c r="B640" s="299"/>
      <c r="C640" s="14">
        <v>6780</v>
      </c>
      <c r="D640" s="14">
        <v>0</v>
      </c>
      <c r="E640" s="15">
        <v>0</v>
      </c>
    </row>
    <row r="641" spans="1:5" ht="12.75">
      <c r="A641" s="22" t="s">
        <v>357</v>
      </c>
      <c r="B641" s="22" t="s">
        <v>358</v>
      </c>
      <c r="C641" s="23">
        <v>6780</v>
      </c>
      <c r="D641" s="23">
        <v>0</v>
      </c>
      <c r="E641" s="24">
        <v>0</v>
      </c>
    </row>
    <row r="642" spans="1:5" ht="25.5">
      <c r="A642" s="16" t="s">
        <v>587</v>
      </c>
      <c r="B642" s="16" t="s">
        <v>588</v>
      </c>
      <c r="C642" s="17">
        <v>3944600</v>
      </c>
      <c r="D642" s="17">
        <v>589019.18</v>
      </c>
      <c r="E642" s="18">
        <v>14.93</v>
      </c>
    </row>
    <row r="643" spans="1:5" ht="25.5">
      <c r="A643" s="19" t="s">
        <v>589</v>
      </c>
      <c r="B643" s="19" t="s">
        <v>590</v>
      </c>
      <c r="C643" s="20">
        <v>697460</v>
      </c>
      <c r="D643" s="20">
        <v>395634.93</v>
      </c>
      <c r="E643" s="21">
        <v>56.73</v>
      </c>
    </row>
    <row r="644" spans="1:5" ht="12.75">
      <c r="A644" s="298" t="s">
        <v>198</v>
      </c>
      <c r="B644" s="299"/>
      <c r="C644" s="14">
        <v>697460</v>
      </c>
      <c r="D644" s="14">
        <v>395634.93</v>
      </c>
      <c r="E644" s="15">
        <v>56.73</v>
      </c>
    </row>
    <row r="645" spans="1:5" ht="12.75">
      <c r="A645" s="298" t="s">
        <v>199</v>
      </c>
      <c r="B645" s="299"/>
      <c r="C645" s="14">
        <v>697460</v>
      </c>
      <c r="D645" s="14">
        <v>395634.93</v>
      </c>
      <c r="E645" s="15">
        <v>56.73</v>
      </c>
    </row>
    <row r="646" spans="1:5" ht="12.75">
      <c r="A646" s="22" t="s">
        <v>389</v>
      </c>
      <c r="B646" s="22" t="s">
        <v>390</v>
      </c>
      <c r="C646" s="23">
        <v>695500</v>
      </c>
      <c r="D646" s="23">
        <v>394655.43</v>
      </c>
      <c r="E646" s="24">
        <v>56.74</v>
      </c>
    </row>
    <row r="647" spans="1:5" ht="25.5">
      <c r="A647" s="25" t="s">
        <v>391</v>
      </c>
      <c r="B647" s="25" t="s">
        <v>392</v>
      </c>
      <c r="C647" s="26" t="s">
        <v>0</v>
      </c>
      <c r="D647" s="26">
        <v>394655.43</v>
      </c>
      <c r="E647" s="27" t="s">
        <v>0</v>
      </c>
    </row>
    <row r="648" spans="1:5" ht="12.75">
      <c r="A648" s="22" t="s">
        <v>401</v>
      </c>
      <c r="B648" s="22" t="s">
        <v>402</v>
      </c>
      <c r="C648" s="23">
        <v>1960</v>
      </c>
      <c r="D648" s="23">
        <v>979.5</v>
      </c>
      <c r="E648" s="24">
        <v>49.97</v>
      </c>
    </row>
    <row r="649" spans="1:5" ht="25.5">
      <c r="A649" s="25" t="s">
        <v>405</v>
      </c>
      <c r="B649" s="25" t="s">
        <v>406</v>
      </c>
      <c r="C649" s="26" t="s">
        <v>0</v>
      </c>
      <c r="D649" s="26">
        <v>979.5</v>
      </c>
      <c r="E649" s="27" t="s">
        <v>0</v>
      </c>
    </row>
    <row r="650" spans="1:5" ht="12.75">
      <c r="A650" s="19" t="s">
        <v>591</v>
      </c>
      <c r="B650" s="19" t="s">
        <v>592</v>
      </c>
      <c r="C650" s="20">
        <v>670</v>
      </c>
      <c r="D650" s="20">
        <v>0</v>
      </c>
      <c r="E650" s="21">
        <v>0</v>
      </c>
    </row>
    <row r="651" spans="1:5" ht="12.75">
      <c r="A651" s="298" t="s">
        <v>198</v>
      </c>
      <c r="B651" s="299"/>
      <c r="C651" s="14">
        <v>670</v>
      </c>
      <c r="D651" s="14">
        <v>0</v>
      </c>
      <c r="E651" s="15">
        <v>0</v>
      </c>
    </row>
    <row r="652" spans="1:5" ht="12.75">
      <c r="A652" s="298" t="s">
        <v>199</v>
      </c>
      <c r="B652" s="299"/>
      <c r="C652" s="14">
        <v>670</v>
      </c>
      <c r="D652" s="14">
        <v>0</v>
      </c>
      <c r="E652" s="15">
        <v>0</v>
      </c>
    </row>
    <row r="653" spans="1:5" ht="12.75">
      <c r="A653" s="22" t="s">
        <v>357</v>
      </c>
      <c r="B653" s="22" t="s">
        <v>358</v>
      </c>
      <c r="C653" s="23">
        <v>670</v>
      </c>
      <c r="D653" s="23">
        <v>0</v>
      </c>
      <c r="E653" s="24">
        <v>0</v>
      </c>
    </row>
    <row r="654" spans="1:5" ht="12.75">
      <c r="A654" s="19" t="s">
        <v>593</v>
      </c>
      <c r="B654" s="19" t="s">
        <v>594</v>
      </c>
      <c r="C654" s="20">
        <v>9300</v>
      </c>
      <c r="D654" s="20">
        <v>0</v>
      </c>
      <c r="E654" s="21">
        <v>0</v>
      </c>
    </row>
    <row r="655" spans="1:5" ht="12.75">
      <c r="A655" s="298" t="s">
        <v>198</v>
      </c>
      <c r="B655" s="299"/>
      <c r="C655" s="14">
        <v>9300</v>
      </c>
      <c r="D655" s="14">
        <v>0</v>
      </c>
      <c r="E655" s="15">
        <v>0</v>
      </c>
    </row>
    <row r="656" spans="1:5" ht="12.75">
      <c r="A656" s="298" t="s">
        <v>199</v>
      </c>
      <c r="B656" s="299"/>
      <c r="C656" s="14">
        <v>9300</v>
      </c>
      <c r="D656" s="14">
        <v>0</v>
      </c>
      <c r="E656" s="15">
        <v>0</v>
      </c>
    </row>
    <row r="657" spans="1:5" ht="12.75">
      <c r="A657" s="22" t="s">
        <v>389</v>
      </c>
      <c r="B657" s="22" t="s">
        <v>390</v>
      </c>
      <c r="C657" s="23">
        <v>9300</v>
      </c>
      <c r="D657" s="23">
        <v>0</v>
      </c>
      <c r="E657" s="24">
        <v>0</v>
      </c>
    </row>
    <row r="658" spans="1:5" ht="12.75">
      <c r="A658" s="19" t="s">
        <v>595</v>
      </c>
      <c r="B658" s="19" t="s">
        <v>596</v>
      </c>
      <c r="C658" s="20">
        <v>11250</v>
      </c>
      <c r="D658" s="20">
        <v>0</v>
      </c>
      <c r="E658" s="21">
        <v>0</v>
      </c>
    </row>
    <row r="659" spans="1:5" ht="12.75">
      <c r="A659" s="298" t="s">
        <v>224</v>
      </c>
      <c r="B659" s="299"/>
      <c r="C659" s="14">
        <v>11250</v>
      </c>
      <c r="D659" s="14">
        <v>0</v>
      </c>
      <c r="E659" s="15">
        <v>0</v>
      </c>
    </row>
    <row r="660" spans="1:5" ht="12.75">
      <c r="A660" s="298" t="s">
        <v>225</v>
      </c>
      <c r="B660" s="299"/>
      <c r="C660" s="14">
        <v>11250</v>
      </c>
      <c r="D660" s="14">
        <v>0</v>
      </c>
      <c r="E660" s="15">
        <v>0</v>
      </c>
    </row>
    <row r="661" spans="1:5" ht="12.75">
      <c r="A661" s="22" t="s">
        <v>437</v>
      </c>
      <c r="B661" s="22" t="s">
        <v>438</v>
      </c>
      <c r="C661" s="23">
        <v>11250</v>
      </c>
      <c r="D661" s="23">
        <v>0</v>
      </c>
      <c r="E661" s="24">
        <v>0</v>
      </c>
    </row>
    <row r="662" spans="1:5" ht="25.5">
      <c r="A662" s="19" t="s">
        <v>597</v>
      </c>
      <c r="B662" s="19" t="s">
        <v>598</v>
      </c>
      <c r="C662" s="20">
        <v>730570</v>
      </c>
      <c r="D662" s="20">
        <v>15562.5</v>
      </c>
      <c r="E662" s="21">
        <v>2.13</v>
      </c>
    </row>
    <row r="663" spans="1:5" ht="12.75">
      <c r="A663" s="298" t="s">
        <v>212</v>
      </c>
      <c r="B663" s="299"/>
      <c r="C663" s="14">
        <v>730000</v>
      </c>
      <c r="D663" s="14">
        <v>15000</v>
      </c>
      <c r="E663" s="15">
        <v>2.05</v>
      </c>
    </row>
    <row r="664" spans="1:5" ht="12.75">
      <c r="A664" s="298" t="s">
        <v>214</v>
      </c>
      <c r="B664" s="299"/>
      <c r="C664" s="14">
        <v>730000</v>
      </c>
      <c r="D664" s="14">
        <v>15000</v>
      </c>
      <c r="E664" s="15">
        <v>2.05</v>
      </c>
    </row>
    <row r="665" spans="1:5" ht="12.75">
      <c r="A665" s="22" t="s">
        <v>437</v>
      </c>
      <c r="B665" s="22" t="s">
        <v>438</v>
      </c>
      <c r="C665" s="23">
        <v>730000</v>
      </c>
      <c r="D665" s="23">
        <v>15000</v>
      </c>
      <c r="E665" s="24">
        <v>2.05</v>
      </c>
    </row>
    <row r="666" spans="1:5" ht="12.75">
      <c r="A666" s="25" t="s">
        <v>599</v>
      </c>
      <c r="B666" s="25" t="s">
        <v>600</v>
      </c>
      <c r="C666" s="26" t="s">
        <v>0</v>
      </c>
      <c r="D666" s="26">
        <v>15000</v>
      </c>
      <c r="E666" s="27" t="s">
        <v>0</v>
      </c>
    </row>
    <row r="667" spans="1:5" ht="12.75">
      <c r="A667" s="298" t="s">
        <v>224</v>
      </c>
      <c r="B667" s="299"/>
      <c r="C667" s="14">
        <v>570</v>
      </c>
      <c r="D667" s="14">
        <v>562.5</v>
      </c>
      <c r="E667" s="15">
        <v>98.68</v>
      </c>
    </row>
    <row r="668" spans="1:5" ht="12.75">
      <c r="A668" s="298" t="s">
        <v>225</v>
      </c>
      <c r="B668" s="299"/>
      <c r="C668" s="14">
        <v>570</v>
      </c>
      <c r="D668" s="14">
        <v>562.5</v>
      </c>
      <c r="E668" s="15">
        <v>98.68</v>
      </c>
    </row>
    <row r="669" spans="1:5" ht="12.75">
      <c r="A669" s="22" t="s">
        <v>437</v>
      </c>
      <c r="B669" s="22" t="s">
        <v>438</v>
      </c>
      <c r="C669" s="23">
        <v>570</v>
      </c>
      <c r="D669" s="23">
        <v>562.5</v>
      </c>
      <c r="E669" s="24">
        <v>98.68</v>
      </c>
    </row>
    <row r="670" spans="1:5" ht="12.75">
      <c r="A670" s="25" t="s">
        <v>599</v>
      </c>
      <c r="B670" s="25" t="s">
        <v>600</v>
      </c>
      <c r="C670" s="26" t="s">
        <v>0</v>
      </c>
      <c r="D670" s="26">
        <v>562.5</v>
      </c>
      <c r="E670" s="27" t="s">
        <v>0</v>
      </c>
    </row>
    <row r="671" spans="1:5" ht="25.5">
      <c r="A671" s="19" t="s">
        <v>601</v>
      </c>
      <c r="B671" s="19" t="s">
        <v>602</v>
      </c>
      <c r="C671" s="20">
        <v>357800</v>
      </c>
      <c r="D671" s="20">
        <v>177821.75</v>
      </c>
      <c r="E671" s="21">
        <v>49.7</v>
      </c>
    </row>
    <row r="672" spans="1:5" ht="12.75">
      <c r="A672" s="298" t="s">
        <v>212</v>
      </c>
      <c r="B672" s="299"/>
      <c r="C672" s="14">
        <v>139036</v>
      </c>
      <c r="D672" s="14">
        <v>92119.57</v>
      </c>
      <c r="E672" s="15">
        <v>66.26</v>
      </c>
    </row>
    <row r="673" spans="1:5" ht="12.75">
      <c r="A673" s="298" t="s">
        <v>214</v>
      </c>
      <c r="B673" s="299"/>
      <c r="C673" s="14">
        <v>66362</v>
      </c>
      <c r="D673" s="14">
        <v>66361.4</v>
      </c>
      <c r="E673" s="15">
        <v>100</v>
      </c>
    </row>
    <row r="674" spans="1:5" ht="25.5">
      <c r="A674" s="22" t="s">
        <v>433</v>
      </c>
      <c r="B674" s="22" t="s">
        <v>434</v>
      </c>
      <c r="C674" s="23">
        <v>66362</v>
      </c>
      <c r="D674" s="23">
        <v>66361.4</v>
      </c>
      <c r="E674" s="24">
        <v>100</v>
      </c>
    </row>
    <row r="675" spans="1:5" ht="12.75">
      <c r="A675" s="25" t="s">
        <v>603</v>
      </c>
      <c r="B675" s="25" t="s">
        <v>604</v>
      </c>
      <c r="C675" s="26" t="s">
        <v>0</v>
      </c>
      <c r="D675" s="26">
        <v>66361.4</v>
      </c>
      <c r="E675" s="27" t="s">
        <v>0</v>
      </c>
    </row>
    <row r="676" spans="1:5" ht="12.75">
      <c r="A676" s="298" t="s">
        <v>218</v>
      </c>
      <c r="B676" s="299"/>
      <c r="C676" s="14">
        <v>72674</v>
      </c>
      <c r="D676" s="14">
        <v>25758.17</v>
      </c>
      <c r="E676" s="15">
        <v>35.44</v>
      </c>
    </row>
    <row r="677" spans="1:5" ht="25.5">
      <c r="A677" s="22" t="s">
        <v>433</v>
      </c>
      <c r="B677" s="22" t="s">
        <v>434</v>
      </c>
      <c r="C677" s="23">
        <v>72674</v>
      </c>
      <c r="D677" s="23">
        <v>25758.17</v>
      </c>
      <c r="E677" s="24">
        <v>35.44</v>
      </c>
    </row>
    <row r="678" spans="1:5" ht="12.75">
      <c r="A678" s="25" t="s">
        <v>603</v>
      </c>
      <c r="B678" s="25" t="s">
        <v>604</v>
      </c>
      <c r="C678" s="26" t="s">
        <v>0</v>
      </c>
      <c r="D678" s="26">
        <v>25758.17</v>
      </c>
      <c r="E678" s="27" t="s">
        <v>0</v>
      </c>
    </row>
    <row r="679" spans="1:5" ht="12.75">
      <c r="A679" s="298" t="s">
        <v>224</v>
      </c>
      <c r="B679" s="299"/>
      <c r="C679" s="14">
        <v>218764</v>
      </c>
      <c r="D679" s="14">
        <v>85702.18</v>
      </c>
      <c r="E679" s="15">
        <v>39.18</v>
      </c>
    </row>
    <row r="680" spans="1:5" ht="12.75">
      <c r="A680" s="298" t="s">
        <v>225</v>
      </c>
      <c r="B680" s="299"/>
      <c r="C680" s="14">
        <v>207464</v>
      </c>
      <c r="D680" s="14">
        <v>74404.97</v>
      </c>
      <c r="E680" s="15">
        <v>35.86</v>
      </c>
    </row>
    <row r="681" spans="1:5" ht="25.5">
      <c r="A681" s="22" t="s">
        <v>433</v>
      </c>
      <c r="B681" s="22" t="s">
        <v>434</v>
      </c>
      <c r="C681" s="23">
        <v>207464</v>
      </c>
      <c r="D681" s="23">
        <v>74404.97</v>
      </c>
      <c r="E681" s="24">
        <v>35.86</v>
      </c>
    </row>
    <row r="682" spans="1:5" ht="12.75">
      <c r="A682" s="25" t="s">
        <v>603</v>
      </c>
      <c r="B682" s="25" t="s">
        <v>604</v>
      </c>
      <c r="C682" s="26" t="s">
        <v>0</v>
      </c>
      <c r="D682" s="26">
        <v>74404.97</v>
      </c>
      <c r="E682" s="27" t="s">
        <v>0</v>
      </c>
    </row>
    <row r="683" spans="1:5" ht="12.75">
      <c r="A683" s="298" t="s">
        <v>226</v>
      </c>
      <c r="B683" s="299"/>
      <c r="C683" s="14">
        <v>11300</v>
      </c>
      <c r="D683" s="14">
        <v>11297.21</v>
      </c>
      <c r="E683" s="15">
        <v>99.98</v>
      </c>
    </row>
    <row r="684" spans="1:5" ht="25.5">
      <c r="A684" s="22" t="s">
        <v>433</v>
      </c>
      <c r="B684" s="22" t="s">
        <v>434</v>
      </c>
      <c r="C684" s="23">
        <v>11300</v>
      </c>
      <c r="D684" s="23">
        <v>11297.21</v>
      </c>
      <c r="E684" s="24">
        <v>99.98</v>
      </c>
    </row>
    <row r="685" spans="1:5" ht="12.75">
      <c r="A685" s="25" t="s">
        <v>603</v>
      </c>
      <c r="B685" s="25" t="s">
        <v>604</v>
      </c>
      <c r="C685" s="26" t="s">
        <v>0</v>
      </c>
      <c r="D685" s="26">
        <v>11297.21</v>
      </c>
      <c r="E685" s="27" t="s">
        <v>0</v>
      </c>
    </row>
    <row r="686" spans="1:5" ht="25.5">
      <c r="A686" s="19" t="s">
        <v>605</v>
      </c>
      <c r="B686" s="19" t="s">
        <v>606</v>
      </c>
      <c r="C686" s="20">
        <v>2000000</v>
      </c>
      <c r="D686" s="20">
        <v>0</v>
      </c>
      <c r="E686" s="21">
        <v>0</v>
      </c>
    </row>
    <row r="687" spans="1:5" ht="12.75">
      <c r="A687" s="298" t="s">
        <v>230</v>
      </c>
      <c r="B687" s="299"/>
      <c r="C687" s="14">
        <v>2000000</v>
      </c>
      <c r="D687" s="14">
        <v>0</v>
      </c>
      <c r="E687" s="15">
        <v>0</v>
      </c>
    </row>
    <row r="688" spans="1:5" ht="12.75">
      <c r="A688" s="298" t="s">
        <v>231</v>
      </c>
      <c r="B688" s="299"/>
      <c r="C688" s="14">
        <v>2000000</v>
      </c>
      <c r="D688" s="14">
        <v>0</v>
      </c>
      <c r="E688" s="15">
        <v>0</v>
      </c>
    </row>
    <row r="689" spans="1:5" ht="12.75">
      <c r="A689" s="22" t="s">
        <v>437</v>
      </c>
      <c r="B689" s="22" t="s">
        <v>438</v>
      </c>
      <c r="C689" s="23">
        <v>2000000</v>
      </c>
      <c r="D689" s="23">
        <v>0</v>
      </c>
      <c r="E689" s="24">
        <v>0</v>
      </c>
    </row>
    <row r="690" spans="1:5" ht="38.25">
      <c r="A690" s="19" t="s">
        <v>607</v>
      </c>
      <c r="B690" s="19" t="s">
        <v>608</v>
      </c>
      <c r="C690" s="20">
        <v>137550</v>
      </c>
      <c r="D690" s="20">
        <v>0</v>
      </c>
      <c r="E690" s="21">
        <v>0</v>
      </c>
    </row>
    <row r="691" spans="1:5" ht="12.75">
      <c r="A691" s="298" t="s">
        <v>224</v>
      </c>
      <c r="B691" s="299"/>
      <c r="C691" s="14">
        <v>137550</v>
      </c>
      <c r="D691" s="14">
        <v>0</v>
      </c>
      <c r="E691" s="15">
        <v>0</v>
      </c>
    </row>
    <row r="692" spans="1:5" ht="12.75">
      <c r="A692" s="298" t="s">
        <v>225</v>
      </c>
      <c r="B692" s="299"/>
      <c r="C692" s="14">
        <v>137550</v>
      </c>
      <c r="D692" s="14">
        <v>0</v>
      </c>
      <c r="E692" s="15">
        <v>0</v>
      </c>
    </row>
    <row r="693" spans="1:5" ht="25.5">
      <c r="A693" s="22" t="s">
        <v>447</v>
      </c>
      <c r="B693" s="22" t="s">
        <v>448</v>
      </c>
      <c r="C693" s="23">
        <v>137550</v>
      </c>
      <c r="D693" s="23">
        <v>0</v>
      </c>
      <c r="E693" s="24">
        <v>0</v>
      </c>
    </row>
    <row r="694" spans="1:5" ht="12.75">
      <c r="A694" s="16" t="s">
        <v>609</v>
      </c>
      <c r="B694" s="16" t="s">
        <v>610</v>
      </c>
      <c r="C694" s="17">
        <v>1211480</v>
      </c>
      <c r="D694" s="17">
        <v>445819.81</v>
      </c>
      <c r="E694" s="18">
        <v>36.8</v>
      </c>
    </row>
    <row r="695" spans="1:5" ht="12.75">
      <c r="A695" s="19" t="s">
        <v>611</v>
      </c>
      <c r="B695" s="19" t="s">
        <v>612</v>
      </c>
      <c r="C695" s="20">
        <v>57300</v>
      </c>
      <c r="D695" s="20">
        <v>30041.41</v>
      </c>
      <c r="E695" s="21">
        <v>52.43</v>
      </c>
    </row>
    <row r="696" spans="1:5" ht="12.75">
      <c r="A696" s="298" t="s">
        <v>198</v>
      </c>
      <c r="B696" s="299"/>
      <c r="C696" s="14">
        <v>57300</v>
      </c>
      <c r="D696" s="14">
        <v>30041.41</v>
      </c>
      <c r="E696" s="15">
        <v>52.43</v>
      </c>
    </row>
    <row r="697" spans="1:5" ht="12.75">
      <c r="A697" s="298" t="s">
        <v>199</v>
      </c>
      <c r="B697" s="299"/>
      <c r="C697" s="14">
        <v>57300</v>
      </c>
      <c r="D697" s="14">
        <v>30041.41</v>
      </c>
      <c r="E697" s="15">
        <v>52.43</v>
      </c>
    </row>
    <row r="698" spans="1:5" ht="12.75">
      <c r="A698" s="22" t="s">
        <v>401</v>
      </c>
      <c r="B698" s="22" t="s">
        <v>402</v>
      </c>
      <c r="C698" s="23">
        <v>57300</v>
      </c>
      <c r="D698" s="23">
        <v>30041.41</v>
      </c>
      <c r="E698" s="24">
        <v>52.43</v>
      </c>
    </row>
    <row r="699" spans="1:5" ht="25.5">
      <c r="A699" s="25" t="s">
        <v>405</v>
      </c>
      <c r="B699" s="25" t="s">
        <v>406</v>
      </c>
      <c r="C699" s="26" t="s">
        <v>0</v>
      </c>
      <c r="D699" s="26">
        <v>30041.41</v>
      </c>
      <c r="E699" s="27" t="s">
        <v>0</v>
      </c>
    </row>
    <row r="700" spans="1:5" ht="12.75">
      <c r="A700" s="19" t="s">
        <v>613</v>
      </c>
      <c r="B700" s="19" t="s">
        <v>614</v>
      </c>
      <c r="C700" s="20">
        <v>15300</v>
      </c>
      <c r="D700" s="20">
        <v>5914.35</v>
      </c>
      <c r="E700" s="21">
        <v>38.66</v>
      </c>
    </row>
    <row r="701" spans="1:5" ht="12.75">
      <c r="A701" s="298" t="s">
        <v>198</v>
      </c>
      <c r="B701" s="299"/>
      <c r="C701" s="14">
        <v>15300</v>
      </c>
      <c r="D701" s="14">
        <v>5914.35</v>
      </c>
      <c r="E701" s="15">
        <v>38.66</v>
      </c>
    </row>
    <row r="702" spans="1:5" ht="12.75">
      <c r="A702" s="298" t="s">
        <v>199</v>
      </c>
      <c r="B702" s="299"/>
      <c r="C702" s="14">
        <v>15300</v>
      </c>
      <c r="D702" s="14">
        <v>5914.35</v>
      </c>
      <c r="E702" s="15">
        <v>38.66</v>
      </c>
    </row>
    <row r="703" spans="1:5" ht="12.75">
      <c r="A703" s="22" t="s">
        <v>401</v>
      </c>
      <c r="B703" s="22" t="s">
        <v>402</v>
      </c>
      <c r="C703" s="23">
        <v>15300</v>
      </c>
      <c r="D703" s="23">
        <v>5914.35</v>
      </c>
      <c r="E703" s="24">
        <v>38.66</v>
      </c>
    </row>
    <row r="704" spans="1:5" ht="25.5">
      <c r="A704" s="25" t="s">
        <v>405</v>
      </c>
      <c r="B704" s="25" t="s">
        <v>406</v>
      </c>
      <c r="C704" s="26" t="s">
        <v>0</v>
      </c>
      <c r="D704" s="26">
        <v>5914.35</v>
      </c>
      <c r="E704" s="27" t="s">
        <v>0</v>
      </c>
    </row>
    <row r="705" spans="1:5" ht="12.75">
      <c r="A705" s="19" t="s">
        <v>615</v>
      </c>
      <c r="B705" s="19" t="s">
        <v>616</v>
      </c>
      <c r="C705" s="20">
        <v>85700</v>
      </c>
      <c r="D705" s="20">
        <v>56700.12</v>
      </c>
      <c r="E705" s="21">
        <v>66.16</v>
      </c>
    </row>
    <row r="706" spans="1:5" ht="12.75">
      <c r="A706" s="298" t="s">
        <v>198</v>
      </c>
      <c r="B706" s="299"/>
      <c r="C706" s="14">
        <v>85700</v>
      </c>
      <c r="D706" s="14">
        <v>56700.12</v>
      </c>
      <c r="E706" s="15">
        <v>66.16</v>
      </c>
    </row>
    <row r="707" spans="1:5" ht="12.75">
      <c r="A707" s="298" t="s">
        <v>199</v>
      </c>
      <c r="B707" s="299"/>
      <c r="C707" s="14">
        <v>85700</v>
      </c>
      <c r="D707" s="14">
        <v>56700.12</v>
      </c>
      <c r="E707" s="15">
        <v>66.16</v>
      </c>
    </row>
    <row r="708" spans="1:5" ht="25.5">
      <c r="A708" s="22" t="s">
        <v>546</v>
      </c>
      <c r="B708" s="22" t="s">
        <v>547</v>
      </c>
      <c r="C708" s="23">
        <v>85700</v>
      </c>
      <c r="D708" s="23">
        <v>56700.12</v>
      </c>
      <c r="E708" s="24">
        <v>66.16</v>
      </c>
    </row>
    <row r="709" spans="1:5" ht="12.75">
      <c r="A709" s="25" t="s">
        <v>548</v>
      </c>
      <c r="B709" s="25" t="s">
        <v>549</v>
      </c>
      <c r="C709" s="26" t="s">
        <v>0</v>
      </c>
      <c r="D709" s="26">
        <v>56700.12</v>
      </c>
      <c r="E709" s="27" t="s">
        <v>0</v>
      </c>
    </row>
    <row r="710" spans="1:5" ht="12.75">
      <c r="A710" s="19" t="s">
        <v>617</v>
      </c>
      <c r="B710" s="19" t="s">
        <v>618</v>
      </c>
      <c r="C710" s="20">
        <v>8100</v>
      </c>
      <c r="D710" s="20">
        <v>4061.22</v>
      </c>
      <c r="E710" s="21">
        <v>50.14</v>
      </c>
    </row>
    <row r="711" spans="1:5" ht="12.75">
      <c r="A711" s="298" t="s">
        <v>198</v>
      </c>
      <c r="B711" s="299"/>
      <c r="C711" s="14">
        <v>8100</v>
      </c>
      <c r="D711" s="14">
        <v>4061.22</v>
      </c>
      <c r="E711" s="15">
        <v>50.14</v>
      </c>
    </row>
    <row r="712" spans="1:5" ht="12.75">
      <c r="A712" s="298" t="s">
        <v>199</v>
      </c>
      <c r="B712" s="299"/>
      <c r="C712" s="14">
        <v>8100</v>
      </c>
      <c r="D712" s="14">
        <v>4061.22</v>
      </c>
      <c r="E712" s="15">
        <v>50.14</v>
      </c>
    </row>
    <row r="713" spans="1:5" ht="25.5">
      <c r="A713" s="22" t="s">
        <v>546</v>
      </c>
      <c r="B713" s="22" t="s">
        <v>547</v>
      </c>
      <c r="C713" s="23">
        <v>8100</v>
      </c>
      <c r="D713" s="23">
        <v>4061.22</v>
      </c>
      <c r="E713" s="24">
        <v>50.14</v>
      </c>
    </row>
    <row r="714" spans="1:5" ht="12.75">
      <c r="A714" s="25" t="s">
        <v>548</v>
      </c>
      <c r="B714" s="25" t="s">
        <v>549</v>
      </c>
      <c r="C714" s="26" t="s">
        <v>0</v>
      </c>
      <c r="D714" s="26">
        <v>4061.22</v>
      </c>
      <c r="E714" s="27" t="s">
        <v>0</v>
      </c>
    </row>
    <row r="715" spans="1:5" ht="25.5">
      <c r="A715" s="19" t="s">
        <v>619</v>
      </c>
      <c r="B715" s="19" t="s">
        <v>620</v>
      </c>
      <c r="C715" s="20">
        <v>40000</v>
      </c>
      <c r="D715" s="20">
        <v>20642.5</v>
      </c>
      <c r="E715" s="21">
        <v>51.61</v>
      </c>
    </row>
    <row r="716" spans="1:5" ht="12.75">
      <c r="A716" s="298" t="s">
        <v>198</v>
      </c>
      <c r="B716" s="299"/>
      <c r="C716" s="14">
        <v>40000</v>
      </c>
      <c r="D716" s="14">
        <v>20642.5</v>
      </c>
      <c r="E716" s="15">
        <v>51.61</v>
      </c>
    </row>
    <row r="717" spans="1:5" ht="12.75">
      <c r="A717" s="298" t="s">
        <v>199</v>
      </c>
      <c r="B717" s="299"/>
      <c r="C717" s="14">
        <v>40000</v>
      </c>
      <c r="D717" s="14">
        <v>20642.5</v>
      </c>
      <c r="E717" s="15">
        <v>51.61</v>
      </c>
    </row>
    <row r="718" spans="1:5" ht="25.5">
      <c r="A718" s="22" t="s">
        <v>546</v>
      </c>
      <c r="B718" s="22" t="s">
        <v>547</v>
      </c>
      <c r="C718" s="23">
        <v>40000</v>
      </c>
      <c r="D718" s="23">
        <v>20642.5</v>
      </c>
      <c r="E718" s="24">
        <v>51.61</v>
      </c>
    </row>
    <row r="719" spans="1:5" ht="12.75">
      <c r="A719" s="25" t="s">
        <v>548</v>
      </c>
      <c r="B719" s="25" t="s">
        <v>549</v>
      </c>
      <c r="C719" s="26" t="s">
        <v>0</v>
      </c>
      <c r="D719" s="26">
        <v>20642.5</v>
      </c>
      <c r="E719" s="27" t="s">
        <v>0</v>
      </c>
    </row>
    <row r="720" spans="1:5" ht="12.75">
      <c r="A720" s="19" t="s">
        <v>621</v>
      </c>
      <c r="B720" s="19" t="s">
        <v>622</v>
      </c>
      <c r="C720" s="20">
        <v>22300</v>
      </c>
      <c r="D720" s="20">
        <v>2125.01</v>
      </c>
      <c r="E720" s="21">
        <v>9.53</v>
      </c>
    </row>
    <row r="721" spans="1:5" ht="12.75">
      <c r="A721" s="298" t="s">
        <v>198</v>
      </c>
      <c r="B721" s="299"/>
      <c r="C721" s="14">
        <v>22300</v>
      </c>
      <c r="D721" s="14">
        <v>2125.01</v>
      </c>
      <c r="E721" s="15">
        <v>9.53</v>
      </c>
    </row>
    <row r="722" spans="1:5" ht="12.75">
      <c r="A722" s="298" t="s">
        <v>199</v>
      </c>
      <c r="B722" s="299"/>
      <c r="C722" s="14">
        <v>22300</v>
      </c>
      <c r="D722" s="14">
        <v>2125.01</v>
      </c>
      <c r="E722" s="15">
        <v>9.53</v>
      </c>
    </row>
    <row r="723" spans="1:5" ht="12.75">
      <c r="A723" s="22" t="s">
        <v>357</v>
      </c>
      <c r="B723" s="22" t="s">
        <v>358</v>
      </c>
      <c r="C723" s="23">
        <v>11870</v>
      </c>
      <c r="D723" s="23">
        <v>797.79</v>
      </c>
      <c r="E723" s="24">
        <v>6.72</v>
      </c>
    </row>
    <row r="724" spans="1:5" ht="12.75">
      <c r="A724" s="25" t="s">
        <v>383</v>
      </c>
      <c r="B724" s="25" t="s">
        <v>384</v>
      </c>
      <c r="C724" s="26" t="s">
        <v>0</v>
      </c>
      <c r="D724" s="26">
        <v>797.79</v>
      </c>
      <c r="E724" s="27" t="s">
        <v>0</v>
      </c>
    </row>
    <row r="725" spans="1:5" ht="12.75">
      <c r="A725" s="22" t="s">
        <v>401</v>
      </c>
      <c r="B725" s="22" t="s">
        <v>402</v>
      </c>
      <c r="C725" s="23">
        <v>9100</v>
      </c>
      <c r="D725" s="23">
        <v>0</v>
      </c>
      <c r="E725" s="24">
        <v>0</v>
      </c>
    </row>
    <row r="726" spans="1:5" ht="12.75">
      <c r="A726" s="22" t="s">
        <v>465</v>
      </c>
      <c r="B726" s="22" t="s">
        <v>466</v>
      </c>
      <c r="C726" s="23">
        <v>1330</v>
      </c>
      <c r="D726" s="23">
        <v>1327.22</v>
      </c>
      <c r="E726" s="24">
        <v>99.79</v>
      </c>
    </row>
    <row r="727" spans="1:5" ht="12.75">
      <c r="A727" s="25" t="s">
        <v>467</v>
      </c>
      <c r="B727" s="25" t="s">
        <v>468</v>
      </c>
      <c r="C727" s="26" t="s">
        <v>0</v>
      </c>
      <c r="D727" s="26">
        <v>1327.22</v>
      </c>
      <c r="E727" s="27" t="s">
        <v>0</v>
      </c>
    </row>
    <row r="728" spans="1:5" ht="25.5">
      <c r="A728" s="19" t="s">
        <v>591</v>
      </c>
      <c r="B728" s="19" t="s">
        <v>623</v>
      </c>
      <c r="C728" s="20">
        <v>9300</v>
      </c>
      <c r="D728" s="20">
        <v>1970.44</v>
      </c>
      <c r="E728" s="21">
        <v>21.19</v>
      </c>
    </row>
    <row r="729" spans="1:5" ht="12.75">
      <c r="A729" s="298" t="s">
        <v>198</v>
      </c>
      <c r="B729" s="299"/>
      <c r="C729" s="14">
        <v>9300</v>
      </c>
      <c r="D729" s="14">
        <v>1970.44</v>
      </c>
      <c r="E729" s="15">
        <v>21.19</v>
      </c>
    </row>
    <row r="730" spans="1:5" ht="12.75">
      <c r="A730" s="298" t="s">
        <v>199</v>
      </c>
      <c r="B730" s="299"/>
      <c r="C730" s="14">
        <v>9300</v>
      </c>
      <c r="D730" s="14">
        <v>1970.44</v>
      </c>
      <c r="E730" s="15">
        <v>21.19</v>
      </c>
    </row>
    <row r="731" spans="1:5" ht="25.5">
      <c r="A731" s="22" t="s">
        <v>546</v>
      </c>
      <c r="B731" s="22" t="s">
        <v>547</v>
      </c>
      <c r="C731" s="23">
        <v>9300</v>
      </c>
      <c r="D731" s="23">
        <v>1970.44</v>
      </c>
      <c r="E731" s="24">
        <v>21.19</v>
      </c>
    </row>
    <row r="732" spans="1:5" ht="12.75">
      <c r="A732" s="25" t="s">
        <v>548</v>
      </c>
      <c r="B732" s="25" t="s">
        <v>549</v>
      </c>
      <c r="C732" s="26" t="s">
        <v>0</v>
      </c>
      <c r="D732" s="26">
        <v>1970.44</v>
      </c>
      <c r="E732" s="27" t="s">
        <v>0</v>
      </c>
    </row>
    <row r="733" spans="1:5" ht="25.5">
      <c r="A733" s="19" t="s">
        <v>593</v>
      </c>
      <c r="B733" s="19" t="s">
        <v>624</v>
      </c>
      <c r="C733" s="20">
        <v>13300</v>
      </c>
      <c r="D733" s="20">
        <v>199.08</v>
      </c>
      <c r="E733" s="21">
        <v>1.5</v>
      </c>
    </row>
    <row r="734" spans="1:5" ht="12.75">
      <c r="A734" s="298" t="s">
        <v>198</v>
      </c>
      <c r="B734" s="299"/>
      <c r="C734" s="14">
        <v>13300</v>
      </c>
      <c r="D734" s="14">
        <v>199.08</v>
      </c>
      <c r="E734" s="15">
        <v>1.5</v>
      </c>
    </row>
    <row r="735" spans="1:5" ht="12.75">
      <c r="A735" s="298" t="s">
        <v>199</v>
      </c>
      <c r="B735" s="299"/>
      <c r="C735" s="14">
        <v>13300</v>
      </c>
      <c r="D735" s="14">
        <v>199.08</v>
      </c>
      <c r="E735" s="15">
        <v>1.5</v>
      </c>
    </row>
    <row r="736" spans="1:5" ht="25.5">
      <c r="A736" s="22" t="s">
        <v>546</v>
      </c>
      <c r="B736" s="22" t="s">
        <v>547</v>
      </c>
      <c r="C736" s="23">
        <v>13300</v>
      </c>
      <c r="D736" s="23">
        <v>199.08</v>
      </c>
      <c r="E736" s="24">
        <v>1.5</v>
      </c>
    </row>
    <row r="737" spans="1:5" ht="12.75">
      <c r="A737" s="25" t="s">
        <v>548</v>
      </c>
      <c r="B737" s="25" t="s">
        <v>549</v>
      </c>
      <c r="C737" s="26" t="s">
        <v>0</v>
      </c>
      <c r="D737" s="26">
        <v>199.08</v>
      </c>
      <c r="E737" s="27" t="s">
        <v>0</v>
      </c>
    </row>
    <row r="738" spans="1:5" ht="25.5">
      <c r="A738" s="19" t="s">
        <v>625</v>
      </c>
      <c r="B738" s="19" t="s">
        <v>626</v>
      </c>
      <c r="C738" s="20">
        <v>5400</v>
      </c>
      <c r="D738" s="20">
        <v>0</v>
      </c>
      <c r="E738" s="21">
        <v>0</v>
      </c>
    </row>
    <row r="739" spans="1:5" ht="12.75">
      <c r="A739" s="298" t="s">
        <v>198</v>
      </c>
      <c r="B739" s="299"/>
      <c r="C739" s="14">
        <v>5400</v>
      </c>
      <c r="D739" s="14">
        <v>0</v>
      </c>
      <c r="E739" s="15">
        <v>0</v>
      </c>
    </row>
    <row r="740" spans="1:5" ht="12.75">
      <c r="A740" s="298" t="s">
        <v>199</v>
      </c>
      <c r="B740" s="299"/>
      <c r="C740" s="14">
        <v>5400</v>
      </c>
      <c r="D740" s="14">
        <v>0</v>
      </c>
      <c r="E740" s="15">
        <v>0</v>
      </c>
    </row>
    <row r="741" spans="1:5" ht="12.75">
      <c r="A741" s="22" t="s">
        <v>401</v>
      </c>
      <c r="B741" s="22" t="s">
        <v>402</v>
      </c>
      <c r="C741" s="23">
        <v>5400</v>
      </c>
      <c r="D741" s="23">
        <v>0</v>
      </c>
      <c r="E741" s="24">
        <v>0</v>
      </c>
    </row>
    <row r="742" spans="1:5" ht="12.75">
      <c r="A742" s="19" t="s">
        <v>627</v>
      </c>
      <c r="B742" s="19" t="s">
        <v>628</v>
      </c>
      <c r="C742" s="20">
        <v>253260</v>
      </c>
      <c r="D742" s="20">
        <v>103265.04</v>
      </c>
      <c r="E742" s="21">
        <v>40.77</v>
      </c>
    </row>
    <row r="743" spans="1:5" ht="12.75">
      <c r="A743" s="298" t="s">
        <v>198</v>
      </c>
      <c r="B743" s="299"/>
      <c r="C743" s="14">
        <v>89672</v>
      </c>
      <c r="D743" s="14">
        <v>0</v>
      </c>
      <c r="E743" s="15">
        <v>0</v>
      </c>
    </row>
    <row r="744" spans="1:5" ht="12.75">
      <c r="A744" s="298" t="s">
        <v>199</v>
      </c>
      <c r="B744" s="299"/>
      <c r="C744" s="14">
        <v>89672</v>
      </c>
      <c r="D744" s="14">
        <v>0</v>
      </c>
      <c r="E744" s="15">
        <v>0</v>
      </c>
    </row>
    <row r="745" spans="1:5" ht="12.75">
      <c r="A745" s="22" t="s">
        <v>357</v>
      </c>
      <c r="B745" s="22" t="s">
        <v>358</v>
      </c>
      <c r="C745" s="23">
        <v>89672</v>
      </c>
      <c r="D745" s="23">
        <v>0</v>
      </c>
      <c r="E745" s="24">
        <v>0</v>
      </c>
    </row>
    <row r="746" spans="1:5" ht="12.75">
      <c r="A746" s="298" t="s">
        <v>212</v>
      </c>
      <c r="B746" s="299"/>
      <c r="C746" s="14">
        <v>163588</v>
      </c>
      <c r="D746" s="14">
        <v>103265.04</v>
      </c>
      <c r="E746" s="15">
        <v>63.13</v>
      </c>
    </row>
    <row r="747" spans="1:5" ht="12.75">
      <c r="A747" s="298" t="s">
        <v>213</v>
      </c>
      <c r="B747" s="299"/>
      <c r="C747" s="14">
        <v>163588</v>
      </c>
      <c r="D747" s="14">
        <v>103265.04</v>
      </c>
      <c r="E747" s="15">
        <v>63.13</v>
      </c>
    </row>
    <row r="748" spans="1:5" ht="12.75">
      <c r="A748" s="22" t="s">
        <v>357</v>
      </c>
      <c r="B748" s="22" t="s">
        <v>358</v>
      </c>
      <c r="C748" s="23">
        <v>163588</v>
      </c>
      <c r="D748" s="23">
        <v>103265.04</v>
      </c>
      <c r="E748" s="24">
        <v>63.13</v>
      </c>
    </row>
    <row r="749" spans="1:5" ht="12.75">
      <c r="A749" s="25" t="s">
        <v>371</v>
      </c>
      <c r="B749" s="25" t="s">
        <v>372</v>
      </c>
      <c r="C749" s="26" t="s">
        <v>0</v>
      </c>
      <c r="D749" s="26">
        <v>103265.04</v>
      </c>
      <c r="E749" s="27" t="s">
        <v>0</v>
      </c>
    </row>
    <row r="750" spans="1:5" ht="12.75">
      <c r="A750" s="19" t="s">
        <v>629</v>
      </c>
      <c r="B750" s="19" t="s">
        <v>630</v>
      </c>
      <c r="C750" s="20">
        <v>2000</v>
      </c>
      <c r="D750" s="20">
        <v>0</v>
      </c>
      <c r="E750" s="21">
        <v>0</v>
      </c>
    </row>
    <row r="751" spans="1:5" ht="12.75">
      <c r="A751" s="298" t="s">
        <v>198</v>
      </c>
      <c r="B751" s="299"/>
      <c r="C751" s="14">
        <v>2000</v>
      </c>
      <c r="D751" s="14">
        <v>0</v>
      </c>
      <c r="E751" s="15">
        <v>0</v>
      </c>
    </row>
    <row r="752" spans="1:5" ht="12.75">
      <c r="A752" s="298" t="s">
        <v>199</v>
      </c>
      <c r="B752" s="299"/>
      <c r="C752" s="14">
        <v>2000</v>
      </c>
      <c r="D752" s="14">
        <v>0</v>
      </c>
      <c r="E752" s="15">
        <v>0</v>
      </c>
    </row>
    <row r="753" spans="1:5" ht="12.75">
      <c r="A753" s="22" t="s">
        <v>357</v>
      </c>
      <c r="B753" s="22" t="s">
        <v>358</v>
      </c>
      <c r="C753" s="23">
        <v>2000</v>
      </c>
      <c r="D753" s="23">
        <v>0</v>
      </c>
      <c r="E753" s="24">
        <v>0</v>
      </c>
    </row>
    <row r="754" spans="1:5" ht="25.5">
      <c r="A754" s="19" t="s">
        <v>631</v>
      </c>
      <c r="B754" s="19" t="s">
        <v>632</v>
      </c>
      <c r="C754" s="20">
        <v>47100</v>
      </c>
      <c r="D754" s="20">
        <v>27115.26</v>
      </c>
      <c r="E754" s="21">
        <v>57.57</v>
      </c>
    </row>
    <row r="755" spans="1:5" ht="12.75">
      <c r="A755" s="298" t="s">
        <v>198</v>
      </c>
      <c r="B755" s="299"/>
      <c r="C755" s="14">
        <v>47100</v>
      </c>
      <c r="D755" s="14">
        <v>27115.26</v>
      </c>
      <c r="E755" s="15">
        <v>57.57</v>
      </c>
    </row>
    <row r="756" spans="1:5" ht="12.75">
      <c r="A756" s="298" t="s">
        <v>199</v>
      </c>
      <c r="B756" s="299"/>
      <c r="C756" s="14">
        <v>47100</v>
      </c>
      <c r="D756" s="14">
        <v>27115.26</v>
      </c>
      <c r="E756" s="15">
        <v>57.57</v>
      </c>
    </row>
    <row r="757" spans="1:5" ht="12.75">
      <c r="A757" s="22" t="s">
        <v>357</v>
      </c>
      <c r="B757" s="22" t="s">
        <v>358</v>
      </c>
      <c r="C757" s="23">
        <v>600</v>
      </c>
      <c r="D757" s="23">
        <v>570.7</v>
      </c>
      <c r="E757" s="24">
        <v>95.12</v>
      </c>
    </row>
    <row r="758" spans="1:5" ht="12.75">
      <c r="A758" s="25" t="s">
        <v>417</v>
      </c>
      <c r="B758" s="25" t="s">
        <v>418</v>
      </c>
      <c r="C758" s="26" t="s">
        <v>0</v>
      </c>
      <c r="D758" s="26">
        <v>570.7</v>
      </c>
      <c r="E758" s="27" t="s">
        <v>0</v>
      </c>
    </row>
    <row r="759" spans="1:5" ht="12.75">
      <c r="A759" s="22" t="s">
        <v>401</v>
      </c>
      <c r="B759" s="22" t="s">
        <v>402</v>
      </c>
      <c r="C759" s="23">
        <v>46500</v>
      </c>
      <c r="D759" s="23">
        <v>26544.56</v>
      </c>
      <c r="E759" s="24">
        <v>57.09</v>
      </c>
    </row>
    <row r="760" spans="1:5" ht="25.5">
      <c r="A760" s="25" t="s">
        <v>633</v>
      </c>
      <c r="B760" s="25" t="s">
        <v>634</v>
      </c>
      <c r="C760" s="26" t="s">
        <v>0</v>
      </c>
      <c r="D760" s="26">
        <v>26544.56</v>
      </c>
      <c r="E760" s="27" t="s">
        <v>0</v>
      </c>
    </row>
    <row r="761" spans="1:5" ht="12.75">
      <c r="A761" s="19" t="s">
        <v>635</v>
      </c>
      <c r="B761" s="19" t="s">
        <v>636</v>
      </c>
      <c r="C761" s="20">
        <v>20000</v>
      </c>
      <c r="D761" s="20">
        <v>0</v>
      </c>
      <c r="E761" s="21">
        <v>0</v>
      </c>
    </row>
    <row r="762" spans="1:5" ht="12.75">
      <c r="A762" s="298" t="s">
        <v>224</v>
      </c>
      <c r="B762" s="299"/>
      <c r="C762" s="14">
        <v>20000</v>
      </c>
      <c r="D762" s="14">
        <v>0</v>
      </c>
      <c r="E762" s="15">
        <v>0</v>
      </c>
    </row>
    <row r="763" spans="1:5" ht="12.75">
      <c r="A763" s="298" t="s">
        <v>225</v>
      </c>
      <c r="B763" s="299"/>
      <c r="C763" s="14">
        <v>20000</v>
      </c>
      <c r="D763" s="14">
        <v>0</v>
      </c>
      <c r="E763" s="15">
        <v>0</v>
      </c>
    </row>
    <row r="764" spans="1:5" ht="25.5">
      <c r="A764" s="22" t="s">
        <v>433</v>
      </c>
      <c r="B764" s="22" t="s">
        <v>434</v>
      </c>
      <c r="C764" s="23">
        <v>20000</v>
      </c>
      <c r="D764" s="23">
        <v>0</v>
      </c>
      <c r="E764" s="24">
        <v>0</v>
      </c>
    </row>
    <row r="765" spans="1:5" ht="25.5">
      <c r="A765" s="19" t="s">
        <v>637</v>
      </c>
      <c r="B765" s="19" t="s">
        <v>638</v>
      </c>
      <c r="C765" s="20">
        <v>285000</v>
      </c>
      <c r="D765" s="20">
        <v>15677.88</v>
      </c>
      <c r="E765" s="21">
        <v>5.5</v>
      </c>
    </row>
    <row r="766" spans="1:5" ht="12.75">
      <c r="A766" s="298" t="s">
        <v>224</v>
      </c>
      <c r="B766" s="299"/>
      <c r="C766" s="14">
        <v>285000</v>
      </c>
      <c r="D766" s="14">
        <v>15677.88</v>
      </c>
      <c r="E766" s="15">
        <v>5.5</v>
      </c>
    </row>
    <row r="767" spans="1:5" ht="12.75">
      <c r="A767" s="298" t="s">
        <v>225</v>
      </c>
      <c r="B767" s="299"/>
      <c r="C767" s="14">
        <v>285000</v>
      </c>
      <c r="D767" s="14">
        <v>15677.88</v>
      </c>
      <c r="E767" s="15">
        <v>5.5</v>
      </c>
    </row>
    <row r="768" spans="1:5" ht="12.75">
      <c r="A768" s="22" t="s">
        <v>437</v>
      </c>
      <c r="B768" s="22" t="s">
        <v>438</v>
      </c>
      <c r="C768" s="23">
        <v>285000</v>
      </c>
      <c r="D768" s="23">
        <v>15677.88</v>
      </c>
      <c r="E768" s="24">
        <v>5.5</v>
      </c>
    </row>
    <row r="769" spans="1:5" ht="12.75">
      <c r="A769" s="25" t="s">
        <v>599</v>
      </c>
      <c r="B769" s="25" t="s">
        <v>600</v>
      </c>
      <c r="C769" s="26" t="s">
        <v>0</v>
      </c>
      <c r="D769" s="26">
        <v>15677.88</v>
      </c>
      <c r="E769" s="27" t="s">
        <v>0</v>
      </c>
    </row>
    <row r="770" spans="1:5" ht="12.75">
      <c r="A770" s="19" t="s">
        <v>639</v>
      </c>
      <c r="B770" s="19" t="s">
        <v>640</v>
      </c>
      <c r="C770" s="20">
        <v>31000</v>
      </c>
      <c r="D770" s="20">
        <v>0</v>
      </c>
      <c r="E770" s="21">
        <v>0</v>
      </c>
    </row>
    <row r="771" spans="1:5" ht="12.75">
      <c r="A771" s="298" t="s">
        <v>224</v>
      </c>
      <c r="B771" s="299"/>
      <c r="C771" s="14">
        <v>31000</v>
      </c>
      <c r="D771" s="14">
        <v>0</v>
      </c>
      <c r="E771" s="15">
        <v>0</v>
      </c>
    </row>
    <row r="772" spans="1:5" ht="12.75">
      <c r="A772" s="298" t="s">
        <v>225</v>
      </c>
      <c r="B772" s="299"/>
      <c r="C772" s="14">
        <v>31000</v>
      </c>
      <c r="D772" s="14">
        <v>0</v>
      </c>
      <c r="E772" s="15">
        <v>0</v>
      </c>
    </row>
    <row r="773" spans="1:5" ht="25.5">
      <c r="A773" s="22" t="s">
        <v>447</v>
      </c>
      <c r="B773" s="22" t="s">
        <v>448</v>
      </c>
      <c r="C773" s="23">
        <v>31000</v>
      </c>
      <c r="D773" s="23">
        <v>0</v>
      </c>
      <c r="E773" s="24">
        <v>0</v>
      </c>
    </row>
    <row r="774" spans="1:5" ht="12.75">
      <c r="A774" s="19" t="s">
        <v>641</v>
      </c>
      <c r="B774" s="19" t="s">
        <v>642</v>
      </c>
      <c r="C774" s="20">
        <v>670</v>
      </c>
      <c r="D774" s="20">
        <v>0</v>
      </c>
      <c r="E774" s="21">
        <v>0</v>
      </c>
    </row>
    <row r="775" spans="1:5" ht="12.75">
      <c r="A775" s="298" t="s">
        <v>212</v>
      </c>
      <c r="B775" s="299"/>
      <c r="C775" s="14">
        <v>670</v>
      </c>
      <c r="D775" s="14">
        <v>0</v>
      </c>
      <c r="E775" s="15">
        <v>0</v>
      </c>
    </row>
    <row r="776" spans="1:5" ht="12.75">
      <c r="A776" s="298" t="s">
        <v>214</v>
      </c>
      <c r="B776" s="299"/>
      <c r="C776" s="14">
        <v>670</v>
      </c>
      <c r="D776" s="14">
        <v>0</v>
      </c>
      <c r="E776" s="15">
        <v>0</v>
      </c>
    </row>
    <row r="777" spans="1:5" ht="12.75">
      <c r="A777" s="22" t="s">
        <v>357</v>
      </c>
      <c r="B777" s="22" t="s">
        <v>358</v>
      </c>
      <c r="C777" s="23">
        <v>670</v>
      </c>
      <c r="D777" s="23">
        <v>0</v>
      </c>
      <c r="E777" s="24">
        <v>0</v>
      </c>
    </row>
    <row r="778" spans="1:5" ht="25.5">
      <c r="A778" s="19" t="s">
        <v>645</v>
      </c>
      <c r="B778" s="19" t="s">
        <v>646</v>
      </c>
      <c r="C778" s="20">
        <v>315750</v>
      </c>
      <c r="D778" s="20">
        <v>178107.5</v>
      </c>
      <c r="E778" s="21">
        <v>56.41</v>
      </c>
    </row>
    <row r="779" spans="1:5" ht="12.75">
      <c r="A779" s="298" t="s">
        <v>198</v>
      </c>
      <c r="B779" s="299"/>
      <c r="C779" s="14">
        <v>54400</v>
      </c>
      <c r="D779" s="14">
        <v>27411.69</v>
      </c>
      <c r="E779" s="15">
        <v>50.39</v>
      </c>
    </row>
    <row r="780" spans="1:5" ht="12.75">
      <c r="A780" s="298" t="s">
        <v>199</v>
      </c>
      <c r="B780" s="299"/>
      <c r="C780" s="14">
        <v>54400</v>
      </c>
      <c r="D780" s="14">
        <v>27411.69</v>
      </c>
      <c r="E780" s="15">
        <v>50.39</v>
      </c>
    </row>
    <row r="781" spans="1:5" ht="12.75">
      <c r="A781" s="22" t="s">
        <v>357</v>
      </c>
      <c r="B781" s="22" t="s">
        <v>358</v>
      </c>
      <c r="C781" s="23">
        <v>10400</v>
      </c>
      <c r="D781" s="23">
        <v>2034.85</v>
      </c>
      <c r="E781" s="24">
        <v>19.57</v>
      </c>
    </row>
    <row r="782" spans="1:5" ht="12.75">
      <c r="A782" s="25" t="s">
        <v>377</v>
      </c>
      <c r="B782" s="25" t="s">
        <v>378</v>
      </c>
      <c r="C782" s="26" t="s">
        <v>0</v>
      </c>
      <c r="D782" s="26">
        <v>1990.84</v>
      </c>
      <c r="E782" s="27" t="s">
        <v>0</v>
      </c>
    </row>
    <row r="783" spans="1:5" ht="12.75">
      <c r="A783" s="25" t="s">
        <v>379</v>
      </c>
      <c r="B783" s="25" t="s">
        <v>380</v>
      </c>
      <c r="C783" s="26" t="s">
        <v>0</v>
      </c>
      <c r="D783" s="26">
        <v>17.5</v>
      </c>
      <c r="E783" s="27" t="s">
        <v>0</v>
      </c>
    </row>
    <row r="784" spans="1:5" ht="12.75">
      <c r="A784" s="25" t="s">
        <v>383</v>
      </c>
      <c r="B784" s="25" t="s">
        <v>384</v>
      </c>
      <c r="C784" s="26" t="s">
        <v>0</v>
      </c>
      <c r="D784" s="26">
        <v>26.51</v>
      </c>
      <c r="E784" s="27" t="s">
        <v>0</v>
      </c>
    </row>
    <row r="785" spans="1:5" ht="12.75">
      <c r="A785" s="22" t="s">
        <v>401</v>
      </c>
      <c r="B785" s="22" t="s">
        <v>402</v>
      </c>
      <c r="C785" s="23">
        <v>44000</v>
      </c>
      <c r="D785" s="23">
        <v>25376.84</v>
      </c>
      <c r="E785" s="24">
        <v>57.67</v>
      </c>
    </row>
    <row r="786" spans="1:5" ht="25.5">
      <c r="A786" s="25" t="s">
        <v>647</v>
      </c>
      <c r="B786" s="25" t="s">
        <v>648</v>
      </c>
      <c r="C786" s="26" t="s">
        <v>0</v>
      </c>
      <c r="D786" s="26">
        <v>25376.84</v>
      </c>
      <c r="E786" s="27" t="s">
        <v>0</v>
      </c>
    </row>
    <row r="787" spans="1:5" ht="12.75">
      <c r="A787" s="298" t="s">
        <v>212</v>
      </c>
      <c r="B787" s="299"/>
      <c r="C787" s="14">
        <v>261350</v>
      </c>
      <c r="D787" s="14">
        <v>150695.81</v>
      </c>
      <c r="E787" s="15">
        <v>57.66</v>
      </c>
    </row>
    <row r="788" spans="1:5" ht="12.75">
      <c r="A788" s="298" t="s">
        <v>217</v>
      </c>
      <c r="B788" s="299"/>
      <c r="C788" s="14">
        <v>213850</v>
      </c>
      <c r="D788" s="14">
        <v>117807.91</v>
      </c>
      <c r="E788" s="15">
        <v>55.09</v>
      </c>
    </row>
    <row r="789" spans="1:5" ht="12.75">
      <c r="A789" s="22" t="s">
        <v>401</v>
      </c>
      <c r="B789" s="22" t="s">
        <v>402</v>
      </c>
      <c r="C789" s="23">
        <v>213850</v>
      </c>
      <c r="D789" s="23">
        <v>117807.91</v>
      </c>
      <c r="E789" s="24">
        <v>55.09</v>
      </c>
    </row>
    <row r="790" spans="1:5" ht="25.5">
      <c r="A790" s="25" t="s">
        <v>405</v>
      </c>
      <c r="B790" s="25" t="s">
        <v>406</v>
      </c>
      <c r="C790" s="26" t="s">
        <v>0</v>
      </c>
      <c r="D790" s="26">
        <v>57069.58</v>
      </c>
      <c r="E790" s="27" t="s">
        <v>0</v>
      </c>
    </row>
    <row r="791" spans="1:5" ht="25.5">
      <c r="A791" s="25" t="s">
        <v>647</v>
      </c>
      <c r="B791" s="25" t="s">
        <v>648</v>
      </c>
      <c r="C791" s="26" t="s">
        <v>0</v>
      </c>
      <c r="D791" s="26">
        <v>60738.33</v>
      </c>
      <c r="E791" s="27" t="s">
        <v>0</v>
      </c>
    </row>
    <row r="792" spans="1:5" ht="12.75">
      <c r="A792" s="298" t="s">
        <v>220</v>
      </c>
      <c r="B792" s="299"/>
      <c r="C792" s="14">
        <v>47500</v>
      </c>
      <c r="D792" s="14">
        <v>32887.9</v>
      </c>
      <c r="E792" s="15">
        <v>69.24</v>
      </c>
    </row>
    <row r="793" spans="1:5" ht="12.75">
      <c r="A793" s="22" t="s">
        <v>401</v>
      </c>
      <c r="B793" s="22" t="s">
        <v>402</v>
      </c>
      <c r="C793" s="23">
        <v>47500</v>
      </c>
      <c r="D793" s="23">
        <v>32887.9</v>
      </c>
      <c r="E793" s="24">
        <v>69.24</v>
      </c>
    </row>
    <row r="794" spans="1:5" ht="25.5">
      <c r="A794" s="25" t="s">
        <v>405</v>
      </c>
      <c r="B794" s="25" t="s">
        <v>406</v>
      </c>
      <c r="C794" s="26" t="s">
        <v>0</v>
      </c>
      <c r="D794" s="26">
        <v>32887.9</v>
      </c>
      <c r="E794" s="27" t="s">
        <v>0</v>
      </c>
    </row>
    <row r="795" spans="1:5" ht="12.75">
      <c r="A795" s="16" t="s">
        <v>649</v>
      </c>
      <c r="B795" s="16" t="s">
        <v>650</v>
      </c>
      <c r="C795" s="17">
        <v>169950</v>
      </c>
      <c r="D795" s="17">
        <v>34278.49</v>
      </c>
      <c r="E795" s="18">
        <v>20.17</v>
      </c>
    </row>
    <row r="796" spans="1:5" ht="25.5">
      <c r="A796" s="19" t="s">
        <v>489</v>
      </c>
      <c r="B796" s="19" t="s">
        <v>651</v>
      </c>
      <c r="C796" s="20">
        <v>28450</v>
      </c>
      <c r="D796" s="20">
        <v>6116</v>
      </c>
      <c r="E796" s="21">
        <v>21.5</v>
      </c>
    </row>
    <row r="797" spans="1:5" ht="12.75">
      <c r="A797" s="298" t="s">
        <v>198</v>
      </c>
      <c r="B797" s="299"/>
      <c r="C797" s="14">
        <v>28450</v>
      </c>
      <c r="D797" s="14">
        <v>6116</v>
      </c>
      <c r="E797" s="15">
        <v>21.5</v>
      </c>
    </row>
    <row r="798" spans="1:5" ht="12.75">
      <c r="A798" s="298" t="s">
        <v>199</v>
      </c>
      <c r="B798" s="299"/>
      <c r="C798" s="14">
        <v>28450</v>
      </c>
      <c r="D798" s="14">
        <v>6116</v>
      </c>
      <c r="E798" s="15">
        <v>21.5</v>
      </c>
    </row>
    <row r="799" spans="1:5" ht="12.75">
      <c r="A799" s="22" t="s">
        <v>465</v>
      </c>
      <c r="B799" s="22" t="s">
        <v>466</v>
      </c>
      <c r="C799" s="23">
        <v>28450</v>
      </c>
      <c r="D799" s="23">
        <v>6116</v>
      </c>
      <c r="E799" s="24">
        <v>21.5</v>
      </c>
    </row>
    <row r="800" spans="1:5" ht="12.75">
      <c r="A800" s="25" t="s">
        <v>467</v>
      </c>
      <c r="B800" s="25" t="s">
        <v>468</v>
      </c>
      <c r="C800" s="26" t="s">
        <v>0</v>
      </c>
      <c r="D800" s="26">
        <v>6116</v>
      </c>
      <c r="E800" s="27" t="s">
        <v>0</v>
      </c>
    </row>
    <row r="801" spans="1:5" ht="12.75">
      <c r="A801" s="19" t="s">
        <v>493</v>
      </c>
      <c r="B801" s="19" t="s">
        <v>652</v>
      </c>
      <c r="C801" s="20">
        <v>3600</v>
      </c>
      <c r="D801" s="20">
        <v>404.98</v>
      </c>
      <c r="E801" s="21">
        <v>11.25</v>
      </c>
    </row>
    <row r="802" spans="1:5" ht="12.75">
      <c r="A802" s="298" t="s">
        <v>198</v>
      </c>
      <c r="B802" s="299"/>
      <c r="C802" s="14">
        <v>3600</v>
      </c>
      <c r="D802" s="14">
        <v>404.98</v>
      </c>
      <c r="E802" s="15">
        <v>11.25</v>
      </c>
    </row>
    <row r="803" spans="1:5" ht="12.75">
      <c r="A803" s="298" t="s">
        <v>199</v>
      </c>
      <c r="B803" s="299"/>
      <c r="C803" s="14">
        <v>3600</v>
      </c>
      <c r="D803" s="14">
        <v>404.98</v>
      </c>
      <c r="E803" s="15">
        <v>11.25</v>
      </c>
    </row>
    <row r="804" spans="1:5" ht="12.75">
      <c r="A804" s="22" t="s">
        <v>357</v>
      </c>
      <c r="B804" s="22" t="s">
        <v>358</v>
      </c>
      <c r="C804" s="23">
        <v>3600</v>
      </c>
      <c r="D804" s="23">
        <v>404.98</v>
      </c>
      <c r="E804" s="24">
        <v>11.25</v>
      </c>
    </row>
    <row r="805" spans="1:5" ht="12.75">
      <c r="A805" s="25" t="s">
        <v>367</v>
      </c>
      <c r="B805" s="25" t="s">
        <v>368</v>
      </c>
      <c r="C805" s="26" t="s">
        <v>0</v>
      </c>
      <c r="D805" s="26">
        <v>404.98</v>
      </c>
      <c r="E805" s="27" t="s">
        <v>0</v>
      </c>
    </row>
    <row r="806" spans="1:5" ht="12.75">
      <c r="A806" s="19" t="s">
        <v>495</v>
      </c>
      <c r="B806" s="19" t="s">
        <v>653</v>
      </c>
      <c r="C806" s="20">
        <v>35600</v>
      </c>
      <c r="D806" s="20">
        <v>15188.79</v>
      </c>
      <c r="E806" s="21">
        <v>42.67</v>
      </c>
    </row>
    <row r="807" spans="1:5" ht="12.75">
      <c r="A807" s="298" t="s">
        <v>198</v>
      </c>
      <c r="B807" s="299"/>
      <c r="C807" s="14">
        <v>35600</v>
      </c>
      <c r="D807" s="14">
        <v>15188.79</v>
      </c>
      <c r="E807" s="15">
        <v>42.67</v>
      </c>
    </row>
    <row r="808" spans="1:5" ht="12.75">
      <c r="A808" s="298" t="s">
        <v>199</v>
      </c>
      <c r="B808" s="299"/>
      <c r="C808" s="14">
        <v>35600</v>
      </c>
      <c r="D808" s="14">
        <v>15188.79</v>
      </c>
      <c r="E808" s="15">
        <v>42.67</v>
      </c>
    </row>
    <row r="809" spans="1:5" ht="12.75">
      <c r="A809" s="22" t="s">
        <v>357</v>
      </c>
      <c r="B809" s="22" t="s">
        <v>358</v>
      </c>
      <c r="C809" s="23">
        <v>35050</v>
      </c>
      <c r="D809" s="23">
        <v>15188.79</v>
      </c>
      <c r="E809" s="24">
        <v>43.33</v>
      </c>
    </row>
    <row r="810" spans="1:5" ht="12.75">
      <c r="A810" s="25" t="s">
        <v>417</v>
      </c>
      <c r="B810" s="25" t="s">
        <v>418</v>
      </c>
      <c r="C810" s="26" t="s">
        <v>0</v>
      </c>
      <c r="D810" s="26">
        <v>14790.61</v>
      </c>
      <c r="E810" s="27" t="s">
        <v>0</v>
      </c>
    </row>
    <row r="811" spans="1:5" ht="12.75">
      <c r="A811" s="25" t="s">
        <v>383</v>
      </c>
      <c r="B811" s="25" t="s">
        <v>384</v>
      </c>
      <c r="C811" s="26" t="s">
        <v>0</v>
      </c>
      <c r="D811" s="26">
        <v>398.18</v>
      </c>
      <c r="E811" s="27" t="s">
        <v>0</v>
      </c>
    </row>
    <row r="812" spans="1:5" ht="12.75">
      <c r="A812" s="22" t="s">
        <v>401</v>
      </c>
      <c r="B812" s="22" t="s">
        <v>402</v>
      </c>
      <c r="C812" s="23">
        <v>550</v>
      </c>
      <c r="D812" s="23">
        <v>0</v>
      </c>
      <c r="E812" s="24">
        <v>0</v>
      </c>
    </row>
    <row r="813" spans="1:5" ht="12.75">
      <c r="A813" s="19" t="s">
        <v>654</v>
      </c>
      <c r="B813" s="19" t="s">
        <v>655</v>
      </c>
      <c r="C813" s="20">
        <v>79700</v>
      </c>
      <c r="D813" s="20">
        <v>0</v>
      </c>
      <c r="E813" s="21">
        <v>0</v>
      </c>
    </row>
    <row r="814" spans="1:5" ht="12.75">
      <c r="A814" s="298" t="s">
        <v>198</v>
      </c>
      <c r="B814" s="299"/>
      <c r="C814" s="14">
        <v>39850</v>
      </c>
      <c r="D814" s="14">
        <v>0</v>
      </c>
      <c r="E814" s="15">
        <v>0</v>
      </c>
    </row>
    <row r="815" spans="1:5" ht="12.75">
      <c r="A815" s="298" t="s">
        <v>199</v>
      </c>
      <c r="B815" s="299"/>
      <c r="C815" s="14">
        <v>39850</v>
      </c>
      <c r="D815" s="14">
        <v>0</v>
      </c>
      <c r="E815" s="15">
        <v>0</v>
      </c>
    </row>
    <row r="816" spans="1:5" ht="12.75">
      <c r="A816" s="22" t="s">
        <v>437</v>
      </c>
      <c r="B816" s="22" t="s">
        <v>438</v>
      </c>
      <c r="C816" s="23">
        <v>39850</v>
      </c>
      <c r="D816" s="23">
        <v>0</v>
      </c>
      <c r="E816" s="24">
        <v>0</v>
      </c>
    </row>
    <row r="817" spans="1:5" ht="12.75">
      <c r="A817" s="298" t="s">
        <v>221</v>
      </c>
      <c r="B817" s="299"/>
      <c r="C817" s="14">
        <v>39850</v>
      </c>
      <c r="D817" s="14">
        <v>0</v>
      </c>
      <c r="E817" s="15">
        <v>0</v>
      </c>
    </row>
    <row r="818" spans="1:5" ht="12.75">
      <c r="A818" s="298" t="s">
        <v>223</v>
      </c>
      <c r="B818" s="299"/>
      <c r="C818" s="14">
        <v>39850</v>
      </c>
      <c r="D818" s="14">
        <v>0</v>
      </c>
      <c r="E818" s="15">
        <v>0</v>
      </c>
    </row>
    <row r="819" spans="1:5" ht="12.75">
      <c r="A819" s="22" t="s">
        <v>437</v>
      </c>
      <c r="B819" s="22" t="s">
        <v>438</v>
      </c>
      <c r="C819" s="23">
        <v>39850</v>
      </c>
      <c r="D819" s="23">
        <v>0</v>
      </c>
      <c r="E819" s="24">
        <v>0</v>
      </c>
    </row>
    <row r="820" spans="1:5" ht="12.75">
      <c r="A820" s="19" t="s">
        <v>656</v>
      </c>
      <c r="B820" s="19" t="s">
        <v>657</v>
      </c>
      <c r="C820" s="20">
        <v>15800</v>
      </c>
      <c r="D820" s="20">
        <v>10196.4</v>
      </c>
      <c r="E820" s="21">
        <v>64.53</v>
      </c>
    </row>
    <row r="821" spans="1:5" ht="12.75">
      <c r="A821" s="298" t="s">
        <v>212</v>
      </c>
      <c r="B821" s="299"/>
      <c r="C821" s="14">
        <v>15800</v>
      </c>
      <c r="D821" s="14">
        <v>10196.4</v>
      </c>
      <c r="E821" s="15">
        <v>64.53</v>
      </c>
    </row>
    <row r="822" spans="1:5" ht="12.75">
      <c r="A822" s="298" t="s">
        <v>214</v>
      </c>
      <c r="B822" s="299"/>
      <c r="C822" s="14">
        <v>15800</v>
      </c>
      <c r="D822" s="14">
        <v>10196.4</v>
      </c>
      <c r="E822" s="15">
        <v>64.53</v>
      </c>
    </row>
    <row r="823" spans="1:5" ht="12.75">
      <c r="A823" s="22" t="s">
        <v>349</v>
      </c>
      <c r="B823" s="22" t="s">
        <v>350</v>
      </c>
      <c r="C823" s="23">
        <v>15300</v>
      </c>
      <c r="D823" s="23">
        <v>10196.4</v>
      </c>
      <c r="E823" s="24">
        <v>66.64</v>
      </c>
    </row>
    <row r="824" spans="1:5" ht="12.75">
      <c r="A824" s="25" t="s">
        <v>351</v>
      </c>
      <c r="B824" s="25" t="s">
        <v>352</v>
      </c>
      <c r="C824" s="26" t="s">
        <v>0</v>
      </c>
      <c r="D824" s="26">
        <v>8752.26</v>
      </c>
      <c r="E824" s="27" t="s">
        <v>0</v>
      </c>
    </row>
    <row r="825" spans="1:5" ht="12.75">
      <c r="A825" s="25" t="s">
        <v>355</v>
      </c>
      <c r="B825" s="25" t="s">
        <v>356</v>
      </c>
      <c r="C825" s="26" t="s">
        <v>0</v>
      </c>
      <c r="D825" s="26">
        <v>1444.14</v>
      </c>
      <c r="E825" s="27" t="s">
        <v>0</v>
      </c>
    </row>
    <row r="826" spans="1:5" ht="12.75">
      <c r="A826" s="22" t="s">
        <v>357</v>
      </c>
      <c r="B826" s="22" t="s">
        <v>358</v>
      </c>
      <c r="C826" s="23">
        <v>500</v>
      </c>
      <c r="D826" s="23">
        <v>0</v>
      </c>
      <c r="E826" s="24">
        <v>0</v>
      </c>
    </row>
    <row r="827" spans="1:5" ht="12.75">
      <c r="A827" s="19" t="s">
        <v>658</v>
      </c>
      <c r="B827" s="19" t="s">
        <v>659</v>
      </c>
      <c r="C827" s="20">
        <v>6800</v>
      </c>
      <c r="D827" s="20">
        <v>2372.32</v>
      </c>
      <c r="E827" s="21">
        <v>34.89</v>
      </c>
    </row>
    <row r="828" spans="1:5" ht="12.75">
      <c r="A828" s="298" t="s">
        <v>198</v>
      </c>
      <c r="B828" s="299"/>
      <c r="C828" s="14">
        <v>6800</v>
      </c>
      <c r="D828" s="14">
        <v>2372.32</v>
      </c>
      <c r="E828" s="15">
        <v>34.89</v>
      </c>
    </row>
    <row r="829" spans="1:5" ht="12.75">
      <c r="A829" s="298" t="s">
        <v>199</v>
      </c>
      <c r="B829" s="299"/>
      <c r="C829" s="14">
        <v>6800</v>
      </c>
      <c r="D829" s="14">
        <v>2372.32</v>
      </c>
      <c r="E829" s="15">
        <v>34.89</v>
      </c>
    </row>
    <row r="830" spans="1:5" ht="12.75">
      <c r="A830" s="22" t="s">
        <v>349</v>
      </c>
      <c r="B830" s="22" t="s">
        <v>350</v>
      </c>
      <c r="C830" s="23">
        <v>6500</v>
      </c>
      <c r="D830" s="23">
        <v>2257.48</v>
      </c>
      <c r="E830" s="24">
        <v>34.73</v>
      </c>
    </row>
    <row r="831" spans="1:5" ht="12.75">
      <c r="A831" s="25" t="s">
        <v>351</v>
      </c>
      <c r="B831" s="25" t="s">
        <v>352</v>
      </c>
      <c r="C831" s="26" t="s">
        <v>0</v>
      </c>
      <c r="D831" s="26">
        <v>1857.99</v>
      </c>
      <c r="E831" s="27" t="s">
        <v>0</v>
      </c>
    </row>
    <row r="832" spans="1:5" ht="12.75">
      <c r="A832" s="25" t="s">
        <v>353</v>
      </c>
      <c r="B832" s="25" t="s">
        <v>354</v>
      </c>
      <c r="C832" s="26" t="s">
        <v>0</v>
      </c>
      <c r="D832" s="26">
        <v>92.92</v>
      </c>
      <c r="E832" s="27" t="s">
        <v>0</v>
      </c>
    </row>
    <row r="833" spans="1:5" ht="12.75">
      <c r="A833" s="25" t="s">
        <v>355</v>
      </c>
      <c r="B833" s="25" t="s">
        <v>356</v>
      </c>
      <c r="C833" s="26" t="s">
        <v>0</v>
      </c>
      <c r="D833" s="26">
        <v>306.57</v>
      </c>
      <c r="E833" s="27" t="s">
        <v>0</v>
      </c>
    </row>
    <row r="834" spans="1:5" ht="12.75">
      <c r="A834" s="22" t="s">
        <v>357</v>
      </c>
      <c r="B834" s="22" t="s">
        <v>358</v>
      </c>
      <c r="C834" s="23">
        <v>300</v>
      </c>
      <c r="D834" s="23">
        <v>114.84</v>
      </c>
      <c r="E834" s="24">
        <v>38.28</v>
      </c>
    </row>
    <row r="835" spans="1:5" ht="12.75">
      <c r="A835" s="25" t="s">
        <v>361</v>
      </c>
      <c r="B835" s="25" t="s">
        <v>362</v>
      </c>
      <c r="C835" s="26" t="s">
        <v>0</v>
      </c>
      <c r="D835" s="26">
        <v>114.84</v>
      </c>
      <c r="E835" s="27" t="s">
        <v>0</v>
      </c>
    </row>
    <row r="836" spans="1:5" ht="25.5">
      <c r="A836" s="16" t="s">
        <v>660</v>
      </c>
      <c r="B836" s="16" t="s">
        <v>661</v>
      </c>
      <c r="C836" s="17">
        <v>220670</v>
      </c>
      <c r="D836" s="17">
        <v>78319.94</v>
      </c>
      <c r="E836" s="18">
        <v>35.49</v>
      </c>
    </row>
    <row r="837" spans="1:5" ht="25.5">
      <c r="A837" s="19" t="s">
        <v>347</v>
      </c>
      <c r="B837" s="19" t="s">
        <v>662</v>
      </c>
      <c r="C837" s="20">
        <v>69200</v>
      </c>
      <c r="D837" s="20">
        <v>30861</v>
      </c>
      <c r="E837" s="21">
        <v>44.6</v>
      </c>
    </row>
    <row r="838" spans="1:5" ht="12.75">
      <c r="A838" s="298" t="s">
        <v>198</v>
      </c>
      <c r="B838" s="299"/>
      <c r="C838" s="14">
        <v>69200</v>
      </c>
      <c r="D838" s="14">
        <v>30861</v>
      </c>
      <c r="E838" s="15">
        <v>44.6</v>
      </c>
    </row>
    <row r="839" spans="1:5" ht="12.75">
      <c r="A839" s="298" t="s">
        <v>199</v>
      </c>
      <c r="B839" s="299"/>
      <c r="C839" s="14">
        <v>69200</v>
      </c>
      <c r="D839" s="14">
        <v>30861</v>
      </c>
      <c r="E839" s="15">
        <v>44.6</v>
      </c>
    </row>
    <row r="840" spans="1:5" ht="12.75">
      <c r="A840" s="22" t="s">
        <v>357</v>
      </c>
      <c r="B840" s="22" t="s">
        <v>358</v>
      </c>
      <c r="C840" s="23">
        <v>9450</v>
      </c>
      <c r="D840" s="23">
        <v>3000</v>
      </c>
      <c r="E840" s="24">
        <v>31.75</v>
      </c>
    </row>
    <row r="841" spans="1:5" ht="12.75">
      <c r="A841" s="25" t="s">
        <v>417</v>
      </c>
      <c r="B841" s="25" t="s">
        <v>418</v>
      </c>
      <c r="C841" s="26" t="s">
        <v>0</v>
      </c>
      <c r="D841" s="26">
        <v>3000</v>
      </c>
      <c r="E841" s="27" t="s">
        <v>0</v>
      </c>
    </row>
    <row r="842" spans="1:5" ht="12.75">
      <c r="A842" s="22" t="s">
        <v>401</v>
      </c>
      <c r="B842" s="22" t="s">
        <v>402</v>
      </c>
      <c r="C842" s="23">
        <v>59750</v>
      </c>
      <c r="D842" s="23">
        <v>27861</v>
      </c>
      <c r="E842" s="24">
        <v>46.63</v>
      </c>
    </row>
    <row r="843" spans="1:5" ht="25.5">
      <c r="A843" s="25" t="s">
        <v>405</v>
      </c>
      <c r="B843" s="25" t="s">
        <v>406</v>
      </c>
      <c r="C843" s="26" t="s">
        <v>0</v>
      </c>
      <c r="D843" s="26">
        <v>27861</v>
      </c>
      <c r="E843" s="27" t="s">
        <v>0</v>
      </c>
    </row>
    <row r="844" spans="1:5" ht="12.75">
      <c r="A844" s="19" t="s">
        <v>495</v>
      </c>
      <c r="B844" s="19" t="s">
        <v>663</v>
      </c>
      <c r="C844" s="20">
        <v>670</v>
      </c>
      <c r="D844" s="20">
        <v>452</v>
      </c>
      <c r="E844" s="21">
        <v>67.46</v>
      </c>
    </row>
    <row r="845" spans="1:5" ht="12.75">
      <c r="A845" s="298" t="s">
        <v>198</v>
      </c>
      <c r="B845" s="299"/>
      <c r="C845" s="14">
        <v>670</v>
      </c>
      <c r="D845" s="14">
        <v>452</v>
      </c>
      <c r="E845" s="15">
        <v>67.46</v>
      </c>
    </row>
    <row r="846" spans="1:5" ht="12.75">
      <c r="A846" s="298" t="s">
        <v>199</v>
      </c>
      <c r="B846" s="299"/>
      <c r="C846" s="14">
        <v>670</v>
      </c>
      <c r="D846" s="14">
        <v>452</v>
      </c>
      <c r="E846" s="15">
        <v>67.46</v>
      </c>
    </row>
    <row r="847" spans="1:5" ht="12.75">
      <c r="A847" s="22" t="s">
        <v>357</v>
      </c>
      <c r="B847" s="22" t="s">
        <v>358</v>
      </c>
      <c r="C847" s="23">
        <v>670</v>
      </c>
      <c r="D847" s="23">
        <v>452</v>
      </c>
      <c r="E847" s="24">
        <v>67.46</v>
      </c>
    </row>
    <row r="848" spans="1:5" ht="12.75">
      <c r="A848" s="25" t="s">
        <v>379</v>
      </c>
      <c r="B848" s="25" t="s">
        <v>380</v>
      </c>
      <c r="C848" s="26" t="s">
        <v>0</v>
      </c>
      <c r="D848" s="26">
        <v>452</v>
      </c>
      <c r="E848" s="27" t="s">
        <v>0</v>
      </c>
    </row>
    <row r="849" spans="1:5" ht="25.5">
      <c r="A849" s="19" t="s">
        <v>497</v>
      </c>
      <c r="B849" s="19" t="s">
        <v>664</v>
      </c>
      <c r="C849" s="20">
        <v>20750</v>
      </c>
      <c r="D849" s="20">
        <v>10265.18</v>
      </c>
      <c r="E849" s="21">
        <v>49.47</v>
      </c>
    </row>
    <row r="850" spans="1:5" ht="12.75">
      <c r="A850" s="298" t="s">
        <v>198</v>
      </c>
      <c r="B850" s="299"/>
      <c r="C850" s="14">
        <v>20750</v>
      </c>
      <c r="D850" s="14">
        <v>10265.18</v>
      </c>
      <c r="E850" s="15">
        <v>49.47</v>
      </c>
    </row>
    <row r="851" spans="1:5" ht="12.75">
      <c r="A851" s="298" t="s">
        <v>199</v>
      </c>
      <c r="B851" s="299"/>
      <c r="C851" s="14">
        <v>20750</v>
      </c>
      <c r="D851" s="14">
        <v>10265.18</v>
      </c>
      <c r="E851" s="15">
        <v>49.47</v>
      </c>
    </row>
    <row r="852" spans="1:5" ht="12.75">
      <c r="A852" s="22" t="s">
        <v>357</v>
      </c>
      <c r="B852" s="22" t="s">
        <v>358</v>
      </c>
      <c r="C852" s="23">
        <v>7450</v>
      </c>
      <c r="D852" s="23">
        <v>3737.9</v>
      </c>
      <c r="E852" s="24">
        <v>50.17</v>
      </c>
    </row>
    <row r="853" spans="1:5" ht="12.75">
      <c r="A853" s="25" t="s">
        <v>375</v>
      </c>
      <c r="B853" s="25" t="s">
        <v>376</v>
      </c>
      <c r="C853" s="26" t="s">
        <v>0</v>
      </c>
      <c r="D853" s="26">
        <v>3737.9</v>
      </c>
      <c r="E853" s="27" t="s">
        <v>0</v>
      </c>
    </row>
    <row r="854" spans="1:5" ht="12.75">
      <c r="A854" s="22" t="s">
        <v>401</v>
      </c>
      <c r="B854" s="22" t="s">
        <v>402</v>
      </c>
      <c r="C854" s="23">
        <v>13300</v>
      </c>
      <c r="D854" s="23">
        <v>6527.28</v>
      </c>
      <c r="E854" s="24">
        <v>49.08</v>
      </c>
    </row>
    <row r="855" spans="1:5" ht="25.5">
      <c r="A855" s="25" t="s">
        <v>405</v>
      </c>
      <c r="B855" s="25" t="s">
        <v>406</v>
      </c>
      <c r="C855" s="26" t="s">
        <v>0</v>
      </c>
      <c r="D855" s="26">
        <v>6527.28</v>
      </c>
      <c r="E855" s="27" t="s">
        <v>0</v>
      </c>
    </row>
    <row r="856" spans="1:5" ht="25.5">
      <c r="A856" s="19" t="s">
        <v>499</v>
      </c>
      <c r="B856" s="19" t="s">
        <v>665</v>
      </c>
      <c r="C856" s="20">
        <v>2000</v>
      </c>
      <c r="D856" s="20">
        <v>388.14</v>
      </c>
      <c r="E856" s="21">
        <v>19.41</v>
      </c>
    </row>
    <row r="857" spans="1:5" ht="12.75">
      <c r="A857" s="298" t="s">
        <v>198</v>
      </c>
      <c r="B857" s="299"/>
      <c r="C857" s="14">
        <v>2000</v>
      </c>
      <c r="D857" s="14">
        <v>388.14</v>
      </c>
      <c r="E857" s="15">
        <v>19.41</v>
      </c>
    </row>
    <row r="858" spans="1:5" ht="12.75">
      <c r="A858" s="298" t="s">
        <v>199</v>
      </c>
      <c r="B858" s="299"/>
      <c r="C858" s="14">
        <v>2000</v>
      </c>
      <c r="D858" s="14">
        <v>388.14</v>
      </c>
      <c r="E858" s="15">
        <v>19.41</v>
      </c>
    </row>
    <row r="859" spans="1:5" ht="12.75">
      <c r="A859" s="22" t="s">
        <v>357</v>
      </c>
      <c r="B859" s="22" t="s">
        <v>358</v>
      </c>
      <c r="C859" s="23">
        <v>2000</v>
      </c>
      <c r="D859" s="23">
        <v>388.14</v>
      </c>
      <c r="E859" s="24">
        <v>19.41</v>
      </c>
    </row>
    <row r="860" spans="1:5" ht="12.75">
      <c r="A860" s="25" t="s">
        <v>383</v>
      </c>
      <c r="B860" s="25" t="s">
        <v>384</v>
      </c>
      <c r="C860" s="26" t="s">
        <v>0</v>
      </c>
      <c r="D860" s="26">
        <v>388.14</v>
      </c>
      <c r="E860" s="27" t="s">
        <v>0</v>
      </c>
    </row>
    <row r="861" spans="1:5" ht="25.5">
      <c r="A861" s="19" t="s">
        <v>552</v>
      </c>
      <c r="B861" s="19" t="s">
        <v>666</v>
      </c>
      <c r="C861" s="20">
        <v>56600</v>
      </c>
      <c r="D861" s="20">
        <v>28321.89</v>
      </c>
      <c r="E861" s="21">
        <v>50.04</v>
      </c>
    </row>
    <row r="862" spans="1:5" ht="12.75">
      <c r="A862" s="298" t="s">
        <v>224</v>
      </c>
      <c r="B862" s="299"/>
      <c r="C862" s="14">
        <v>56600</v>
      </c>
      <c r="D862" s="14">
        <v>28321.89</v>
      </c>
      <c r="E862" s="15">
        <v>50.04</v>
      </c>
    </row>
    <row r="863" spans="1:5" ht="12.75">
      <c r="A863" s="298" t="s">
        <v>225</v>
      </c>
      <c r="B863" s="299"/>
      <c r="C863" s="14">
        <v>56600</v>
      </c>
      <c r="D863" s="14">
        <v>28321.89</v>
      </c>
      <c r="E863" s="15">
        <v>50.04</v>
      </c>
    </row>
    <row r="864" spans="1:5" ht="12.75">
      <c r="A864" s="22" t="s">
        <v>401</v>
      </c>
      <c r="B864" s="22" t="s">
        <v>402</v>
      </c>
      <c r="C864" s="23">
        <v>56600</v>
      </c>
      <c r="D864" s="23">
        <v>28321.89</v>
      </c>
      <c r="E864" s="24">
        <v>50.04</v>
      </c>
    </row>
    <row r="865" spans="1:5" ht="12.75">
      <c r="A865" s="25" t="s">
        <v>667</v>
      </c>
      <c r="B865" s="25" t="s">
        <v>668</v>
      </c>
      <c r="C865" s="26" t="s">
        <v>0</v>
      </c>
      <c r="D865" s="26">
        <v>28321.89</v>
      </c>
      <c r="E865" s="27" t="s">
        <v>0</v>
      </c>
    </row>
    <row r="866" spans="1:5" ht="38.25">
      <c r="A866" s="19" t="s">
        <v>474</v>
      </c>
      <c r="B866" s="19" t="s">
        <v>669</v>
      </c>
      <c r="C866" s="20">
        <v>1150</v>
      </c>
      <c r="D866" s="20">
        <v>0</v>
      </c>
      <c r="E866" s="21">
        <v>0</v>
      </c>
    </row>
    <row r="867" spans="1:5" ht="12.75">
      <c r="A867" s="298" t="s">
        <v>198</v>
      </c>
      <c r="B867" s="299"/>
      <c r="C867" s="14">
        <v>1150</v>
      </c>
      <c r="D867" s="14">
        <v>0</v>
      </c>
      <c r="E867" s="15">
        <v>0</v>
      </c>
    </row>
    <row r="868" spans="1:5" ht="12.75">
      <c r="A868" s="298" t="s">
        <v>199</v>
      </c>
      <c r="B868" s="299"/>
      <c r="C868" s="14">
        <v>1150</v>
      </c>
      <c r="D868" s="14">
        <v>0</v>
      </c>
      <c r="E868" s="15">
        <v>0</v>
      </c>
    </row>
    <row r="869" spans="1:5" ht="12.75">
      <c r="A869" s="22" t="s">
        <v>401</v>
      </c>
      <c r="B869" s="22" t="s">
        <v>402</v>
      </c>
      <c r="C869" s="23">
        <v>1150</v>
      </c>
      <c r="D869" s="23">
        <v>0</v>
      </c>
      <c r="E869" s="24">
        <v>0</v>
      </c>
    </row>
    <row r="870" spans="1:5" ht="25.5">
      <c r="A870" s="19" t="s">
        <v>445</v>
      </c>
      <c r="B870" s="19" t="s">
        <v>670</v>
      </c>
      <c r="C870" s="20">
        <v>24300</v>
      </c>
      <c r="D870" s="20">
        <v>0</v>
      </c>
      <c r="E870" s="21">
        <v>0</v>
      </c>
    </row>
    <row r="871" spans="1:5" ht="12.75">
      <c r="A871" s="298" t="s">
        <v>198</v>
      </c>
      <c r="B871" s="299"/>
      <c r="C871" s="14">
        <v>12150</v>
      </c>
      <c r="D871" s="14">
        <v>0</v>
      </c>
      <c r="E871" s="15">
        <v>0</v>
      </c>
    </row>
    <row r="872" spans="1:5" ht="12.75">
      <c r="A872" s="298" t="s">
        <v>199</v>
      </c>
      <c r="B872" s="299"/>
      <c r="C872" s="14">
        <v>12150</v>
      </c>
      <c r="D872" s="14">
        <v>0</v>
      </c>
      <c r="E872" s="15">
        <v>0</v>
      </c>
    </row>
    <row r="873" spans="1:5" ht="12.75">
      <c r="A873" s="22" t="s">
        <v>401</v>
      </c>
      <c r="B873" s="22" t="s">
        <v>402</v>
      </c>
      <c r="C873" s="23">
        <v>12150</v>
      </c>
      <c r="D873" s="23">
        <v>0</v>
      </c>
      <c r="E873" s="24">
        <v>0</v>
      </c>
    </row>
    <row r="874" spans="1:5" ht="12.75">
      <c r="A874" s="298" t="s">
        <v>212</v>
      </c>
      <c r="B874" s="299"/>
      <c r="C874" s="14">
        <v>12150</v>
      </c>
      <c r="D874" s="14">
        <v>0</v>
      </c>
      <c r="E874" s="15">
        <v>0</v>
      </c>
    </row>
    <row r="875" spans="1:5" ht="12.75">
      <c r="A875" s="298" t="s">
        <v>216</v>
      </c>
      <c r="B875" s="299"/>
      <c r="C875" s="14">
        <v>12150</v>
      </c>
      <c r="D875" s="14">
        <v>0</v>
      </c>
      <c r="E875" s="15">
        <v>0</v>
      </c>
    </row>
    <row r="876" spans="1:5" ht="12.75">
      <c r="A876" s="22" t="s">
        <v>401</v>
      </c>
      <c r="B876" s="22" t="s">
        <v>402</v>
      </c>
      <c r="C876" s="23">
        <v>12150</v>
      </c>
      <c r="D876" s="23">
        <v>0</v>
      </c>
      <c r="E876" s="24">
        <v>0</v>
      </c>
    </row>
    <row r="877" spans="1:5" ht="25.5">
      <c r="A877" s="19" t="s">
        <v>451</v>
      </c>
      <c r="B877" s="19" t="s">
        <v>671</v>
      </c>
      <c r="C877" s="20">
        <v>24200</v>
      </c>
      <c r="D877" s="20">
        <v>0</v>
      </c>
      <c r="E877" s="21">
        <v>0</v>
      </c>
    </row>
    <row r="878" spans="1:5" ht="12.75">
      <c r="A878" s="298" t="s">
        <v>198</v>
      </c>
      <c r="B878" s="299"/>
      <c r="C878" s="14">
        <v>13300</v>
      </c>
      <c r="D878" s="14">
        <v>0</v>
      </c>
      <c r="E878" s="15">
        <v>0</v>
      </c>
    </row>
    <row r="879" spans="1:5" ht="12.75">
      <c r="A879" s="298" t="s">
        <v>199</v>
      </c>
      <c r="B879" s="299"/>
      <c r="C879" s="14">
        <v>13300</v>
      </c>
      <c r="D879" s="14">
        <v>0</v>
      </c>
      <c r="E879" s="15">
        <v>0</v>
      </c>
    </row>
    <row r="880" spans="1:5" ht="12.75">
      <c r="A880" s="22" t="s">
        <v>401</v>
      </c>
      <c r="B880" s="22" t="s">
        <v>402</v>
      </c>
      <c r="C880" s="23">
        <v>13300</v>
      </c>
      <c r="D880" s="23">
        <v>0</v>
      </c>
      <c r="E880" s="24">
        <v>0</v>
      </c>
    </row>
    <row r="881" spans="1:5" ht="12.75">
      <c r="A881" s="298" t="s">
        <v>212</v>
      </c>
      <c r="B881" s="299"/>
      <c r="C881" s="14">
        <v>10900</v>
      </c>
      <c r="D881" s="14">
        <v>0</v>
      </c>
      <c r="E881" s="15">
        <v>0</v>
      </c>
    </row>
    <row r="882" spans="1:5" ht="12.75">
      <c r="A882" s="298" t="s">
        <v>216</v>
      </c>
      <c r="B882" s="299"/>
      <c r="C882" s="14">
        <v>10900</v>
      </c>
      <c r="D882" s="14">
        <v>0</v>
      </c>
      <c r="E882" s="15">
        <v>0</v>
      </c>
    </row>
    <row r="883" spans="1:5" ht="12.75">
      <c r="A883" s="22" t="s">
        <v>401</v>
      </c>
      <c r="B883" s="22" t="s">
        <v>402</v>
      </c>
      <c r="C883" s="23">
        <v>10900</v>
      </c>
      <c r="D883" s="23">
        <v>0</v>
      </c>
      <c r="E883" s="24">
        <v>0</v>
      </c>
    </row>
    <row r="884" spans="1:5" ht="12.75">
      <c r="A884" s="19" t="s">
        <v>672</v>
      </c>
      <c r="B884" s="19" t="s">
        <v>673</v>
      </c>
      <c r="C884" s="20">
        <v>8150</v>
      </c>
      <c r="D884" s="20">
        <v>8031.73</v>
      </c>
      <c r="E884" s="21">
        <v>98.55</v>
      </c>
    </row>
    <row r="885" spans="1:5" ht="12.75">
      <c r="A885" s="298" t="s">
        <v>198</v>
      </c>
      <c r="B885" s="299"/>
      <c r="C885" s="14">
        <v>8150</v>
      </c>
      <c r="D885" s="14">
        <v>8031.73</v>
      </c>
      <c r="E885" s="15">
        <v>98.55</v>
      </c>
    </row>
    <row r="886" spans="1:5" ht="12.75">
      <c r="A886" s="298" t="s">
        <v>199</v>
      </c>
      <c r="B886" s="299"/>
      <c r="C886" s="14">
        <v>8150</v>
      </c>
      <c r="D886" s="14">
        <v>8031.73</v>
      </c>
      <c r="E886" s="15">
        <v>98.55</v>
      </c>
    </row>
    <row r="887" spans="1:5" ht="12.75">
      <c r="A887" s="22" t="s">
        <v>357</v>
      </c>
      <c r="B887" s="22" t="s">
        <v>358</v>
      </c>
      <c r="C887" s="23">
        <v>8150</v>
      </c>
      <c r="D887" s="23">
        <v>8031.73</v>
      </c>
      <c r="E887" s="24">
        <v>98.55</v>
      </c>
    </row>
    <row r="888" spans="1:5" ht="12.75">
      <c r="A888" s="25" t="s">
        <v>383</v>
      </c>
      <c r="B888" s="25" t="s">
        <v>384</v>
      </c>
      <c r="C888" s="26" t="s">
        <v>0</v>
      </c>
      <c r="D888" s="26">
        <v>8031.73</v>
      </c>
      <c r="E888" s="27" t="s">
        <v>0</v>
      </c>
    </row>
    <row r="889" spans="1:5" ht="25.5">
      <c r="A889" s="19" t="s">
        <v>674</v>
      </c>
      <c r="B889" s="19" t="s">
        <v>675</v>
      </c>
      <c r="C889" s="20">
        <v>3500</v>
      </c>
      <c r="D889" s="20">
        <v>0</v>
      </c>
      <c r="E889" s="21">
        <v>0</v>
      </c>
    </row>
    <row r="890" spans="1:5" ht="12.75">
      <c r="A890" s="298" t="s">
        <v>198</v>
      </c>
      <c r="B890" s="299"/>
      <c r="C890" s="14">
        <v>3500</v>
      </c>
      <c r="D890" s="14">
        <v>0</v>
      </c>
      <c r="E890" s="15">
        <v>0</v>
      </c>
    </row>
    <row r="891" spans="1:5" ht="12.75">
      <c r="A891" s="298" t="s">
        <v>199</v>
      </c>
      <c r="B891" s="299"/>
      <c r="C891" s="14">
        <v>3500</v>
      </c>
      <c r="D891" s="14">
        <v>0</v>
      </c>
      <c r="E891" s="15">
        <v>0</v>
      </c>
    </row>
    <row r="892" spans="1:5" ht="12.75">
      <c r="A892" s="22" t="s">
        <v>401</v>
      </c>
      <c r="B892" s="22" t="s">
        <v>402</v>
      </c>
      <c r="C892" s="23">
        <v>3500</v>
      </c>
      <c r="D892" s="23">
        <v>0</v>
      </c>
      <c r="E892" s="24">
        <v>0</v>
      </c>
    </row>
    <row r="893" spans="1:5" ht="25.5">
      <c r="A893" s="19" t="s">
        <v>676</v>
      </c>
      <c r="B893" s="19" t="s">
        <v>677</v>
      </c>
      <c r="C893" s="20">
        <v>3500</v>
      </c>
      <c r="D893" s="20">
        <v>0</v>
      </c>
      <c r="E893" s="21">
        <v>0</v>
      </c>
    </row>
    <row r="894" spans="1:5" ht="12.75">
      <c r="A894" s="298" t="s">
        <v>198</v>
      </c>
      <c r="B894" s="299"/>
      <c r="C894" s="14">
        <v>3500</v>
      </c>
      <c r="D894" s="14">
        <v>0</v>
      </c>
      <c r="E894" s="15">
        <v>0</v>
      </c>
    </row>
    <row r="895" spans="1:5" ht="12.75">
      <c r="A895" s="298" t="s">
        <v>199</v>
      </c>
      <c r="B895" s="299"/>
      <c r="C895" s="14">
        <v>3500</v>
      </c>
      <c r="D895" s="14">
        <v>0</v>
      </c>
      <c r="E895" s="15">
        <v>0</v>
      </c>
    </row>
    <row r="896" spans="1:5" ht="12.75">
      <c r="A896" s="22" t="s">
        <v>401</v>
      </c>
      <c r="B896" s="22" t="s">
        <v>402</v>
      </c>
      <c r="C896" s="23">
        <v>3500</v>
      </c>
      <c r="D896" s="23">
        <v>0</v>
      </c>
      <c r="E896" s="24">
        <v>0</v>
      </c>
    </row>
    <row r="897" spans="1:5" ht="25.5">
      <c r="A897" s="19" t="s">
        <v>656</v>
      </c>
      <c r="B897" s="19" t="s">
        <v>678</v>
      </c>
      <c r="C897" s="20">
        <v>6650</v>
      </c>
      <c r="D897" s="20">
        <v>0</v>
      </c>
      <c r="E897" s="21">
        <v>0</v>
      </c>
    </row>
    <row r="898" spans="1:5" ht="12.75">
      <c r="A898" s="298" t="s">
        <v>198</v>
      </c>
      <c r="B898" s="299"/>
      <c r="C898" s="14">
        <v>6650</v>
      </c>
      <c r="D898" s="14">
        <v>0</v>
      </c>
      <c r="E898" s="15">
        <v>0</v>
      </c>
    </row>
    <row r="899" spans="1:5" ht="12.75">
      <c r="A899" s="298" t="s">
        <v>199</v>
      </c>
      <c r="B899" s="299"/>
      <c r="C899" s="14">
        <v>6650</v>
      </c>
      <c r="D899" s="14">
        <v>0</v>
      </c>
      <c r="E899" s="15">
        <v>0</v>
      </c>
    </row>
    <row r="900" spans="1:5" ht="12.75">
      <c r="A900" s="22" t="s">
        <v>401</v>
      </c>
      <c r="B900" s="22" t="s">
        <v>402</v>
      </c>
      <c r="C900" s="23">
        <v>6650</v>
      </c>
      <c r="D900" s="23">
        <v>0</v>
      </c>
      <c r="E900" s="24">
        <v>0</v>
      </c>
    </row>
    <row r="901" spans="1:5" ht="12.75">
      <c r="A901" s="16" t="s">
        <v>679</v>
      </c>
      <c r="B901" s="16" t="s">
        <v>680</v>
      </c>
      <c r="C901" s="17">
        <v>2464632</v>
      </c>
      <c r="D901" s="17">
        <v>1127212.11</v>
      </c>
      <c r="E901" s="18">
        <v>45.74</v>
      </c>
    </row>
    <row r="902" spans="1:5" ht="12.75">
      <c r="A902" s="19" t="s">
        <v>347</v>
      </c>
      <c r="B902" s="19" t="s">
        <v>681</v>
      </c>
      <c r="C902" s="20">
        <v>592500</v>
      </c>
      <c r="D902" s="20">
        <v>329329.82</v>
      </c>
      <c r="E902" s="21">
        <v>55.58</v>
      </c>
    </row>
    <row r="903" spans="1:5" ht="12.75">
      <c r="A903" s="298" t="s">
        <v>224</v>
      </c>
      <c r="B903" s="299"/>
      <c r="C903" s="14">
        <v>592500</v>
      </c>
      <c r="D903" s="14">
        <v>329329.82</v>
      </c>
      <c r="E903" s="15">
        <v>55.58</v>
      </c>
    </row>
    <row r="904" spans="1:5" ht="12.75">
      <c r="A904" s="298" t="s">
        <v>225</v>
      </c>
      <c r="B904" s="299"/>
      <c r="C904" s="14">
        <v>592500</v>
      </c>
      <c r="D904" s="14">
        <v>329329.82</v>
      </c>
      <c r="E904" s="15">
        <v>55.58</v>
      </c>
    </row>
    <row r="905" spans="1:5" ht="12.75">
      <c r="A905" s="22" t="s">
        <v>357</v>
      </c>
      <c r="B905" s="22" t="s">
        <v>358</v>
      </c>
      <c r="C905" s="23">
        <v>80000</v>
      </c>
      <c r="D905" s="23">
        <v>73426.06</v>
      </c>
      <c r="E905" s="24">
        <v>91.78</v>
      </c>
    </row>
    <row r="906" spans="1:5" ht="12.75">
      <c r="A906" s="25" t="s">
        <v>417</v>
      </c>
      <c r="B906" s="25" t="s">
        <v>418</v>
      </c>
      <c r="C906" s="26" t="s">
        <v>0</v>
      </c>
      <c r="D906" s="26">
        <v>73426.06</v>
      </c>
      <c r="E906" s="27" t="s">
        <v>0</v>
      </c>
    </row>
    <row r="907" spans="1:5" ht="12.75">
      <c r="A907" s="22" t="s">
        <v>465</v>
      </c>
      <c r="B907" s="22" t="s">
        <v>466</v>
      </c>
      <c r="C907" s="23">
        <v>512500</v>
      </c>
      <c r="D907" s="23">
        <v>255903.76</v>
      </c>
      <c r="E907" s="24">
        <v>49.93</v>
      </c>
    </row>
    <row r="908" spans="1:5" ht="25.5">
      <c r="A908" s="25" t="s">
        <v>682</v>
      </c>
      <c r="B908" s="25" t="s">
        <v>683</v>
      </c>
      <c r="C908" s="26" t="s">
        <v>0</v>
      </c>
      <c r="D908" s="26">
        <v>255903.76</v>
      </c>
      <c r="E908" s="27" t="s">
        <v>0</v>
      </c>
    </row>
    <row r="909" spans="1:5" ht="25.5">
      <c r="A909" s="19" t="s">
        <v>399</v>
      </c>
      <c r="B909" s="19" t="s">
        <v>684</v>
      </c>
      <c r="C909" s="20">
        <v>1441202</v>
      </c>
      <c r="D909" s="20">
        <v>782756.83</v>
      </c>
      <c r="E909" s="21">
        <v>54.31</v>
      </c>
    </row>
    <row r="910" spans="1:5" ht="12.75">
      <c r="A910" s="298" t="s">
        <v>198</v>
      </c>
      <c r="B910" s="299"/>
      <c r="C910" s="14">
        <v>1004966</v>
      </c>
      <c r="D910" s="14">
        <v>623687.03</v>
      </c>
      <c r="E910" s="15">
        <v>62.06</v>
      </c>
    </row>
    <row r="911" spans="1:5" ht="12.75">
      <c r="A911" s="298" t="s">
        <v>199</v>
      </c>
      <c r="B911" s="299"/>
      <c r="C911" s="14">
        <v>1004966</v>
      </c>
      <c r="D911" s="14">
        <v>623687.03</v>
      </c>
      <c r="E911" s="15">
        <v>62.06</v>
      </c>
    </row>
    <row r="912" spans="1:5" ht="12.75">
      <c r="A912" s="22" t="s">
        <v>465</v>
      </c>
      <c r="B912" s="22" t="s">
        <v>466</v>
      </c>
      <c r="C912" s="23">
        <v>1004966</v>
      </c>
      <c r="D912" s="23">
        <v>623687.03</v>
      </c>
      <c r="E912" s="24">
        <v>62.06</v>
      </c>
    </row>
    <row r="913" spans="1:5" ht="12.75">
      <c r="A913" s="25" t="s">
        <v>467</v>
      </c>
      <c r="B913" s="25" t="s">
        <v>468</v>
      </c>
      <c r="C913" s="26" t="s">
        <v>0</v>
      </c>
      <c r="D913" s="26">
        <v>623687.03</v>
      </c>
      <c r="E913" s="27" t="s">
        <v>0</v>
      </c>
    </row>
    <row r="914" spans="1:5" ht="12.75">
      <c r="A914" s="298" t="s">
        <v>203</v>
      </c>
      <c r="B914" s="299"/>
      <c r="C914" s="14">
        <v>396416</v>
      </c>
      <c r="D914" s="14">
        <v>159069.8</v>
      </c>
      <c r="E914" s="15">
        <v>40.13</v>
      </c>
    </row>
    <row r="915" spans="1:5" ht="12.75">
      <c r="A915" s="298" t="s">
        <v>208</v>
      </c>
      <c r="B915" s="299"/>
      <c r="C915" s="14">
        <v>396416</v>
      </c>
      <c r="D915" s="14">
        <v>159069.8</v>
      </c>
      <c r="E915" s="15">
        <v>40.13</v>
      </c>
    </row>
    <row r="916" spans="1:5" ht="12.75">
      <c r="A916" s="22" t="s">
        <v>465</v>
      </c>
      <c r="B916" s="22" t="s">
        <v>466</v>
      </c>
      <c r="C916" s="23">
        <v>396416</v>
      </c>
      <c r="D916" s="23">
        <v>159069.8</v>
      </c>
      <c r="E916" s="24">
        <v>40.13</v>
      </c>
    </row>
    <row r="917" spans="1:5" ht="12.75">
      <c r="A917" s="25" t="s">
        <v>467</v>
      </c>
      <c r="B917" s="25" t="s">
        <v>468</v>
      </c>
      <c r="C917" s="26" t="s">
        <v>0</v>
      </c>
      <c r="D917" s="26">
        <v>159069.8</v>
      </c>
      <c r="E917" s="27" t="s">
        <v>0</v>
      </c>
    </row>
    <row r="918" spans="1:5" ht="12.75">
      <c r="A918" s="298" t="s">
        <v>221</v>
      </c>
      <c r="B918" s="299"/>
      <c r="C918" s="14">
        <v>39820</v>
      </c>
      <c r="D918" s="14">
        <v>0</v>
      </c>
      <c r="E918" s="15">
        <v>0</v>
      </c>
    </row>
    <row r="919" spans="1:5" ht="12.75">
      <c r="A919" s="298" t="s">
        <v>223</v>
      </c>
      <c r="B919" s="299"/>
      <c r="C919" s="14">
        <v>39820</v>
      </c>
      <c r="D919" s="14">
        <v>0</v>
      </c>
      <c r="E919" s="15">
        <v>0</v>
      </c>
    </row>
    <row r="920" spans="1:5" ht="12.75">
      <c r="A920" s="22" t="s">
        <v>465</v>
      </c>
      <c r="B920" s="22" t="s">
        <v>466</v>
      </c>
      <c r="C920" s="23">
        <v>39820</v>
      </c>
      <c r="D920" s="23">
        <v>0</v>
      </c>
      <c r="E920" s="24">
        <v>0</v>
      </c>
    </row>
    <row r="921" spans="1:5" ht="25.5">
      <c r="A921" s="19" t="s">
        <v>497</v>
      </c>
      <c r="B921" s="19" t="s">
        <v>685</v>
      </c>
      <c r="C921" s="20">
        <v>10650</v>
      </c>
      <c r="D921" s="20">
        <v>2705.27</v>
      </c>
      <c r="E921" s="21">
        <v>25.4</v>
      </c>
    </row>
    <row r="922" spans="1:5" ht="12.75">
      <c r="A922" s="298" t="s">
        <v>198</v>
      </c>
      <c r="B922" s="299"/>
      <c r="C922" s="14">
        <v>10650</v>
      </c>
      <c r="D922" s="14">
        <v>2705.27</v>
      </c>
      <c r="E922" s="15">
        <v>25.4</v>
      </c>
    </row>
    <row r="923" spans="1:5" ht="12.75">
      <c r="A923" s="298" t="s">
        <v>199</v>
      </c>
      <c r="B923" s="299"/>
      <c r="C923" s="14">
        <v>10650</v>
      </c>
      <c r="D923" s="14">
        <v>2705.27</v>
      </c>
      <c r="E923" s="15">
        <v>25.4</v>
      </c>
    </row>
    <row r="924" spans="1:5" ht="12.75">
      <c r="A924" s="22" t="s">
        <v>465</v>
      </c>
      <c r="B924" s="22" t="s">
        <v>466</v>
      </c>
      <c r="C924" s="23">
        <v>10650</v>
      </c>
      <c r="D924" s="23">
        <v>2705.27</v>
      </c>
      <c r="E924" s="24">
        <v>25.4</v>
      </c>
    </row>
    <row r="925" spans="1:5" ht="12.75">
      <c r="A925" s="25" t="s">
        <v>467</v>
      </c>
      <c r="B925" s="25" t="s">
        <v>468</v>
      </c>
      <c r="C925" s="26" t="s">
        <v>0</v>
      </c>
      <c r="D925" s="26">
        <v>2705.27</v>
      </c>
      <c r="E925" s="27" t="s">
        <v>0</v>
      </c>
    </row>
    <row r="926" spans="1:5" ht="25.5">
      <c r="A926" s="19" t="s">
        <v>501</v>
      </c>
      <c r="B926" s="19" t="s">
        <v>686</v>
      </c>
      <c r="C926" s="20">
        <v>403000</v>
      </c>
      <c r="D926" s="20">
        <v>4125</v>
      </c>
      <c r="E926" s="21">
        <v>1.02</v>
      </c>
    </row>
    <row r="927" spans="1:5" ht="12.75">
      <c r="A927" s="298" t="s">
        <v>198</v>
      </c>
      <c r="B927" s="299"/>
      <c r="C927" s="14">
        <v>270000</v>
      </c>
      <c r="D927" s="14">
        <v>4125</v>
      </c>
      <c r="E927" s="15">
        <v>1.53</v>
      </c>
    </row>
    <row r="928" spans="1:5" ht="12.75">
      <c r="A928" s="298" t="s">
        <v>199</v>
      </c>
      <c r="B928" s="299"/>
      <c r="C928" s="14">
        <v>270000</v>
      </c>
      <c r="D928" s="14">
        <v>4125</v>
      </c>
      <c r="E928" s="15">
        <v>1.53</v>
      </c>
    </row>
    <row r="929" spans="1:5" ht="12.75">
      <c r="A929" s="22" t="s">
        <v>357</v>
      </c>
      <c r="B929" s="22" t="s">
        <v>358</v>
      </c>
      <c r="C929" s="23">
        <v>270000</v>
      </c>
      <c r="D929" s="23">
        <v>4125</v>
      </c>
      <c r="E929" s="24">
        <v>1.53</v>
      </c>
    </row>
    <row r="930" spans="1:5" ht="12.75">
      <c r="A930" s="25" t="s">
        <v>377</v>
      </c>
      <c r="B930" s="25" t="s">
        <v>378</v>
      </c>
      <c r="C930" s="26" t="s">
        <v>0</v>
      </c>
      <c r="D930" s="26">
        <v>4125</v>
      </c>
      <c r="E930" s="27" t="s">
        <v>0</v>
      </c>
    </row>
    <row r="931" spans="1:5" ht="12.75">
      <c r="A931" s="298" t="s">
        <v>224</v>
      </c>
      <c r="B931" s="299"/>
      <c r="C931" s="14">
        <v>133000</v>
      </c>
      <c r="D931" s="14">
        <v>0</v>
      </c>
      <c r="E931" s="15">
        <v>0</v>
      </c>
    </row>
    <row r="932" spans="1:5" ht="12.75">
      <c r="A932" s="298" t="s">
        <v>225</v>
      </c>
      <c r="B932" s="299"/>
      <c r="C932" s="14">
        <v>133000</v>
      </c>
      <c r="D932" s="14">
        <v>0</v>
      </c>
      <c r="E932" s="15">
        <v>0</v>
      </c>
    </row>
    <row r="933" spans="1:5" ht="12.75">
      <c r="A933" s="22" t="s">
        <v>357</v>
      </c>
      <c r="B933" s="22" t="s">
        <v>358</v>
      </c>
      <c r="C933" s="23">
        <v>133000</v>
      </c>
      <c r="D933" s="23">
        <v>0</v>
      </c>
      <c r="E933" s="24">
        <v>0</v>
      </c>
    </row>
    <row r="934" spans="1:5" ht="12.75">
      <c r="A934" s="19" t="s">
        <v>503</v>
      </c>
      <c r="B934" s="19" t="s">
        <v>687</v>
      </c>
      <c r="C934" s="20">
        <v>1350</v>
      </c>
      <c r="D934" s="20">
        <v>0</v>
      </c>
      <c r="E934" s="21">
        <v>0</v>
      </c>
    </row>
    <row r="935" spans="1:5" ht="12.75">
      <c r="A935" s="298" t="s">
        <v>198</v>
      </c>
      <c r="B935" s="299"/>
      <c r="C935" s="14">
        <v>1350</v>
      </c>
      <c r="D935" s="14">
        <v>0</v>
      </c>
      <c r="E935" s="15">
        <v>0</v>
      </c>
    </row>
    <row r="936" spans="1:5" ht="12.75">
      <c r="A936" s="298" t="s">
        <v>199</v>
      </c>
      <c r="B936" s="299"/>
      <c r="C936" s="14">
        <v>1350</v>
      </c>
      <c r="D936" s="14">
        <v>0</v>
      </c>
      <c r="E936" s="15">
        <v>0</v>
      </c>
    </row>
    <row r="937" spans="1:5" ht="12.75">
      <c r="A937" s="22" t="s">
        <v>465</v>
      </c>
      <c r="B937" s="22" t="s">
        <v>466</v>
      </c>
      <c r="C937" s="23">
        <v>1350</v>
      </c>
      <c r="D937" s="23">
        <v>0</v>
      </c>
      <c r="E937" s="24">
        <v>0</v>
      </c>
    </row>
    <row r="938" spans="1:5" ht="25.5">
      <c r="A938" s="19" t="s">
        <v>478</v>
      </c>
      <c r="B938" s="19" t="s">
        <v>688</v>
      </c>
      <c r="C938" s="20">
        <v>15930</v>
      </c>
      <c r="D938" s="20">
        <v>8295.19</v>
      </c>
      <c r="E938" s="21">
        <v>52.07</v>
      </c>
    </row>
    <row r="939" spans="1:5" ht="12.75">
      <c r="A939" s="298" t="s">
        <v>198</v>
      </c>
      <c r="B939" s="299"/>
      <c r="C939" s="14">
        <v>15930</v>
      </c>
      <c r="D939" s="14">
        <v>8295.19</v>
      </c>
      <c r="E939" s="15">
        <v>52.07</v>
      </c>
    </row>
    <row r="940" spans="1:5" ht="12.75">
      <c r="A940" s="298" t="s">
        <v>199</v>
      </c>
      <c r="B940" s="299"/>
      <c r="C940" s="14">
        <v>15930</v>
      </c>
      <c r="D940" s="14">
        <v>8295.19</v>
      </c>
      <c r="E940" s="15">
        <v>52.07</v>
      </c>
    </row>
    <row r="941" spans="1:5" ht="12.75">
      <c r="A941" s="22" t="s">
        <v>357</v>
      </c>
      <c r="B941" s="22" t="s">
        <v>358</v>
      </c>
      <c r="C941" s="23">
        <v>15930</v>
      </c>
      <c r="D941" s="23">
        <v>8295.19</v>
      </c>
      <c r="E941" s="24">
        <v>52.07</v>
      </c>
    </row>
    <row r="942" spans="1:5" ht="12.75">
      <c r="A942" s="25" t="s">
        <v>423</v>
      </c>
      <c r="B942" s="25" t="s">
        <v>424</v>
      </c>
      <c r="C942" s="26" t="s">
        <v>0</v>
      </c>
      <c r="D942" s="26">
        <v>8295.19</v>
      </c>
      <c r="E942" s="27" t="s">
        <v>0</v>
      </c>
    </row>
    <row r="943" spans="1:5" ht="12.75">
      <c r="A943" s="16" t="s">
        <v>689</v>
      </c>
      <c r="B943" s="16" t="s">
        <v>690</v>
      </c>
      <c r="C943" s="17">
        <v>1551940</v>
      </c>
      <c r="D943" s="17">
        <v>542377.59</v>
      </c>
      <c r="E943" s="18">
        <v>34.95</v>
      </c>
    </row>
    <row r="944" spans="1:5" ht="25.5">
      <c r="A944" s="19" t="s">
        <v>347</v>
      </c>
      <c r="B944" s="19" t="s">
        <v>691</v>
      </c>
      <c r="C944" s="20">
        <v>672850</v>
      </c>
      <c r="D944" s="20">
        <v>272518.31</v>
      </c>
      <c r="E944" s="21">
        <v>40.5</v>
      </c>
    </row>
    <row r="945" spans="1:5" ht="12.75">
      <c r="A945" s="298" t="s">
        <v>198</v>
      </c>
      <c r="B945" s="299"/>
      <c r="C945" s="14">
        <v>672850</v>
      </c>
      <c r="D945" s="14">
        <v>272518.31</v>
      </c>
      <c r="E945" s="15">
        <v>40.5</v>
      </c>
    </row>
    <row r="946" spans="1:5" ht="12.75">
      <c r="A946" s="298" t="s">
        <v>199</v>
      </c>
      <c r="B946" s="299"/>
      <c r="C946" s="14">
        <v>672850</v>
      </c>
      <c r="D946" s="14">
        <v>272518.31</v>
      </c>
      <c r="E946" s="15">
        <v>40.5</v>
      </c>
    </row>
    <row r="947" spans="1:5" ht="25.5">
      <c r="A947" s="22" t="s">
        <v>546</v>
      </c>
      <c r="B947" s="22" t="s">
        <v>547</v>
      </c>
      <c r="C947" s="23">
        <v>672850</v>
      </c>
      <c r="D947" s="23">
        <v>272518.31</v>
      </c>
      <c r="E947" s="24">
        <v>40.5</v>
      </c>
    </row>
    <row r="948" spans="1:5" ht="12.75">
      <c r="A948" s="25" t="s">
        <v>578</v>
      </c>
      <c r="B948" s="25" t="s">
        <v>579</v>
      </c>
      <c r="C948" s="26" t="s">
        <v>0</v>
      </c>
      <c r="D948" s="26">
        <v>272518.31</v>
      </c>
      <c r="E948" s="27" t="s">
        <v>0</v>
      </c>
    </row>
    <row r="949" spans="1:5" ht="25.5">
      <c r="A949" s="19" t="s">
        <v>407</v>
      </c>
      <c r="B949" s="19" t="s">
        <v>692</v>
      </c>
      <c r="C949" s="20">
        <v>67800</v>
      </c>
      <c r="D949" s="20">
        <v>26054.63</v>
      </c>
      <c r="E949" s="21">
        <v>38.43</v>
      </c>
    </row>
    <row r="950" spans="1:5" ht="12.75">
      <c r="A950" s="298" t="s">
        <v>198</v>
      </c>
      <c r="B950" s="299"/>
      <c r="C950" s="14">
        <v>67800</v>
      </c>
      <c r="D950" s="14">
        <v>26054.63</v>
      </c>
      <c r="E950" s="15">
        <v>38.43</v>
      </c>
    </row>
    <row r="951" spans="1:5" ht="12.75">
      <c r="A951" s="298" t="s">
        <v>199</v>
      </c>
      <c r="B951" s="299"/>
      <c r="C951" s="14">
        <v>67800</v>
      </c>
      <c r="D951" s="14">
        <v>26054.63</v>
      </c>
      <c r="E951" s="15">
        <v>38.43</v>
      </c>
    </row>
    <row r="952" spans="1:5" ht="25.5">
      <c r="A952" s="22" t="s">
        <v>546</v>
      </c>
      <c r="B952" s="22" t="s">
        <v>547</v>
      </c>
      <c r="C952" s="23">
        <v>67800</v>
      </c>
      <c r="D952" s="23">
        <v>26054.63</v>
      </c>
      <c r="E952" s="24">
        <v>38.43</v>
      </c>
    </row>
    <row r="953" spans="1:5" ht="12.75">
      <c r="A953" s="25" t="s">
        <v>548</v>
      </c>
      <c r="B953" s="25" t="s">
        <v>549</v>
      </c>
      <c r="C953" s="26" t="s">
        <v>0</v>
      </c>
      <c r="D953" s="26">
        <v>26054.63</v>
      </c>
      <c r="E953" s="27" t="s">
        <v>0</v>
      </c>
    </row>
    <row r="954" spans="1:5" ht="12.75">
      <c r="A954" s="19" t="s">
        <v>429</v>
      </c>
      <c r="B954" s="19" t="s">
        <v>693</v>
      </c>
      <c r="C954" s="20">
        <v>34900</v>
      </c>
      <c r="D954" s="20">
        <v>19264.3</v>
      </c>
      <c r="E954" s="21">
        <v>55.2</v>
      </c>
    </row>
    <row r="955" spans="1:5" ht="12.75">
      <c r="A955" s="298" t="s">
        <v>198</v>
      </c>
      <c r="B955" s="299"/>
      <c r="C955" s="14">
        <v>34900</v>
      </c>
      <c r="D955" s="14">
        <v>19264.3</v>
      </c>
      <c r="E955" s="15">
        <v>55.2</v>
      </c>
    </row>
    <row r="956" spans="1:5" ht="12.75">
      <c r="A956" s="298" t="s">
        <v>199</v>
      </c>
      <c r="B956" s="299"/>
      <c r="C956" s="14">
        <v>34900</v>
      </c>
      <c r="D956" s="14">
        <v>19264.3</v>
      </c>
      <c r="E956" s="15">
        <v>55.2</v>
      </c>
    </row>
    <row r="957" spans="1:5" ht="25.5">
      <c r="A957" s="22" t="s">
        <v>546</v>
      </c>
      <c r="B957" s="22" t="s">
        <v>547</v>
      </c>
      <c r="C957" s="23">
        <v>34900</v>
      </c>
      <c r="D957" s="23">
        <v>19264.3</v>
      </c>
      <c r="E957" s="24">
        <v>55.2</v>
      </c>
    </row>
    <row r="958" spans="1:5" ht="12.75">
      <c r="A958" s="25" t="s">
        <v>548</v>
      </c>
      <c r="B958" s="25" t="s">
        <v>549</v>
      </c>
      <c r="C958" s="26" t="s">
        <v>0</v>
      </c>
      <c r="D958" s="26">
        <v>19264.3</v>
      </c>
      <c r="E958" s="27" t="s">
        <v>0</v>
      </c>
    </row>
    <row r="959" spans="1:5" ht="25.5">
      <c r="A959" s="19" t="s">
        <v>489</v>
      </c>
      <c r="B959" s="19" t="s">
        <v>694</v>
      </c>
      <c r="C959" s="20">
        <v>320</v>
      </c>
      <c r="D959" s="20">
        <v>159.24</v>
      </c>
      <c r="E959" s="21">
        <v>49.76</v>
      </c>
    </row>
    <row r="960" spans="1:5" ht="12.75">
      <c r="A960" s="298" t="s">
        <v>198</v>
      </c>
      <c r="B960" s="299"/>
      <c r="C960" s="14">
        <v>320</v>
      </c>
      <c r="D960" s="14">
        <v>159.24</v>
      </c>
      <c r="E960" s="15">
        <v>49.76</v>
      </c>
    </row>
    <row r="961" spans="1:5" ht="12.75">
      <c r="A961" s="298" t="s">
        <v>199</v>
      </c>
      <c r="B961" s="299"/>
      <c r="C961" s="14">
        <v>320</v>
      </c>
      <c r="D961" s="14">
        <v>159.24</v>
      </c>
      <c r="E961" s="15">
        <v>49.76</v>
      </c>
    </row>
    <row r="962" spans="1:5" ht="25.5">
      <c r="A962" s="22" t="s">
        <v>546</v>
      </c>
      <c r="B962" s="22" t="s">
        <v>547</v>
      </c>
      <c r="C962" s="23">
        <v>320</v>
      </c>
      <c r="D962" s="23">
        <v>159.24</v>
      </c>
      <c r="E962" s="24">
        <v>49.76</v>
      </c>
    </row>
    <row r="963" spans="1:5" ht="12.75">
      <c r="A963" s="25" t="s">
        <v>548</v>
      </c>
      <c r="B963" s="25" t="s">
        <v>549</v>
      </c>
      <c r="C963" s="26" t="s">
        <v>0</v>
      </c>
      <c r="D963" s="26">
        <v>159.24</v>
      </c>
      <c r="E963" s="27" t="s">
        <v>0</v>
      </c>
    </row>
    <row r="964" spans="1:5" ht="25.5">
      <c r="A964" s="19" t="s">
        <v>495</v>
      </c>
      <c r="B964" s="19" t="s">
        <v>695</v>
      </c>
      <c r="C964" s="20">
        <v>25500</v>
      </c>
      <c r="D964" s="20">
        <v>7506</v>
      </c>
      <c r="E964" s="21">
        <v>29.44</v>
      </c>
    </row>
    <row r="965" spans="1:5" ht="12.75">
      <c r="A965" s="298" t="s">
        <v>198</v>
      </c>
      <c r="B965" s="299"/>
      <c r="C965" s="14">
        <v>25500</v>
      </c>
      <c r="D965" s="14">
        <v>7506</v>
      </c>
      <c r="E965" s="15">
        <v>29.44</v>
      </c>
    </row>
    <row r="966" spans="1:5" ht="12.75">
      <c r="A966" s="298" t="s">
        <v>199</v>
      </c>
      <c r="B966" s="299"/>
      <c r="C966" s="14">
        <v>25500</v>
      </c>
      <c r="D966" s="14">
        <v>7506</v>
      </c>
      <c r="E966" s="15">
        <v>29.44</v>
      </c>
    </row>
    <row r="967" spans="1:5" ht="25.5">
      <c r="A967" s="22" t="s">
        <v>546</v>
      </c>
      <c r="B967" s="22" t="s">
        <v>547</v>
      </c>
      <c r="C967" s="23">
        <v>25500</v>
      </c>
      <c r="D967" s="23">
        <v>7506</v>
      </c>
      <c r="E967" s="24">
        <v>29.44</v>
      </c>
    </row>
    <row r="968" spans="1:5" ht="12.75">
      <c r="A968" s="25" t="s">
        <v>548</v>
      </c>
      <c r="B968" s="25" t="s">
        <v>549</v>
      </c>
      <c r="C968" s="26" t="s">
        <v>0</v>
      </c>
      <c r="D968" s="26">
        <v>7506</v>
      </c>
      <c r="E968" s="27" t="s">
        <v>0</v>
      </c>
    </row>
    <row r="969" spans="1:5" ht="25.5">
      <c r="A969" s="19" t="s">
        <v>501</v>
      </c>
      <c r="B969" s="19" t="s">
        <v>696</v>
      </c>
      <c r="C969" s="20">
        <v>12900</v>
      </c>
      <c r="D969" s="20">
        <v>4315.86</v>
      </c>
      <c r="E969" s="21">
        <v>33.46</v>
      </c>
    </row>
    <row r="970" spans="1:5" ht="12.75">
      <c r="A970" s="298" t="s">
        <v>198</v>
      </c>
      <c r="B970" s="299"/>
      <c r="C970" s="14">
        <v>12900</v>
      </c>
      <c r="D970" s="14">
        <v>4315.86</v>
      </c>
      <c r="E970" s="15">
        <v>33.46</v>
      </c>
    </row>
    <row r="971" spans="1:5" ht="12.75">
      <c r="A971" s="298" t="s">
        <v>199</v>
      </c>
      <c r="B971" s="299"/>
      <c r="C971" s="14">
        <v>12900</v>
      </c>
      <c r="D971" s="14">
        <v>4315.86</v>
      </c>
      <c r="E971" s="15">
        <v>33.46</v>
      </c>
    </row>
    <row r="972" spans="1:5" ht="25.5">
      <c r="A972" s="22" t="s">
        <v>546</v>
      </c>
      <c r="B972" s="22" t="s">
        <v>547</v>
      </c>
      <c r="C972" s="23">
        <v>12900</v>
      </c>
      <c r="D972" s="23">
        <v>4315.86</v>
      </c>
      <c r="E972" s="24">
        <v>33.46</v>
      </c>
    </row>
    <row r="973" spans="1:5" ht="12.75">
      <c r="A973" s="25" t="s">
        <v>578</v>
      </c>
      <c r="B973" s="25" t="s">
        <v>579</v>
      </c>
      <c r="C973" s="26" t="s">
        <v>0</v>
      </c>
      <c r="D973" s="26">
        <v>4315.86</v>
      </c>
      <c r="E973" s="27" t="s">
        <v>0</v>
      </c>
    </row>
    <row r="974" spans="1:5" ht="12.75">
      <c r="A974" s="19" t="s">
        <v>503</v>
      </c>
      <c r="B974" s="19" t="s">
        <v>697</v>
      </c>
      <c r="C974" s="20">
        <v>1500</v>
      </c>
      <c r="D974" s="20">
        <v>1914.5</v>
      </c>
      <c r="E974" s="21">
        <v>127.63</v>
      </c>
    </row>
    <row r="975" spans="1:5" ht="12.75">
      <c r="A975" s="298" t="s">
        <v>198</v>
      </c>
      <c r="B975" s="299"/>
      <c r="C975" s="14">
        <v>1500</v>
      </c>
      <c r="D975" s="14">
        <v>1914.5</v>
      </c>
      <c r="E975" s="15">
        <v>127.63</v>
      </c>
    </row>
    <row r="976" spans="1:5" ht="12.75">
      <c r="A976" s="298" t="s">
        <v>199</v>
      </c>
      <c r="B976" s="299"/>
      <c r="C976" s="14">
        <v>1500</v>
      </c>
      <c r="D976" s="14">
        <v>1914.5</v>
      </c>
      <c r="E976" s="15">
        <v>127.63</v>
      </c>
    </row>
    <row r="977" spans="1:5" ht="25.5">
      <c r="A977" s="22" t="s">
        <v>546</v>
      </c>
      <c r="B977" s="22" t="s">
        <v>547</v>
      </c>
      <c r="C977" s="23">
        <v>1500</v>
      </c>
      <c r="D977" s="23">
        <v>1914.5</v>
      </c>
      <c r="E977" s="24">
        <v>127.63</v>
      </c>
    </row>
    <row r="978" spans="1:5" ht="12.75">
      <c r="A978" s="25" t="s">
        <v>578</v>
      </c>
      <c r="B978" s="25" t="s">
        <v>579</v>
      </c>
      <c r="C978" s="26" t="s">
        <v>0</v>
      </c>
      <c r="D978" s="26">
        <v>1914.5</v>
      </c>
      <c r="E978" s="27" t="s">
        <v>0</v>
      </c>
    </row>
    <row r="979" spans="1:5" ht="25.5">
      <c r="A979" s="19" t="s">
        <v>507</v>
      </c>
      <c r="B979" s="19" t="s">
        <v>698</v>
      </c>
      <c r="C979" s="20">
        <v>11400</v>
      </c>
      <c r="D979" s="20">
        <v>4249.8</v>
      </c>
      <c r="E979" s="21">
        <v>37.28</v>
      </c>
    </row>
    <row r="980" spans="1:5" ht="12.75">
      <c r="A980" s="298" t="s">
        <v>198</v>
      </c>
      <c r="B980" s="299"/>
      <c r="C980" s="14">
        <v>11400</v>
      </c>
      <c r="D980" s="14">
        <v>4249.8</v>
      </c>
      <c r="E980" s="15">
        <v>37.28</v>
      </c>
    </row>
    <row r="981" spans="1:5" ht="12.75">
      <c r="A981" s="298" t="s">
        <v>199</v>
      </c>
      <c r="B981" s="299"/>
      <c r="C981" s="14">
        <v>11400</v>
      </c>
      <c r="D981" s="14">
        <v>4249.8</v>
      </c>
      <c r="E981" s="15">
        <v>37.28</v>
      </c>
    </row>
    <row r="982" spans="1:5" ht="25.5">
      <c r="A982" s="22" t="s">
        <v>546</v>
      </c>
      <c r="B982" s="22" t="s">
        <v>547</v>
      </c>
      <c r="C982" s="23">
        <v>11400</v>
      </c>
      <c r="D982" s="23">
        <v>4249.8</v>
      </c>
      <c r="E982" s="24">
        <v>37.28</v>
      </c>
    </row>
    <row r="983" spans="1:5" ht="12.75">
      <c r="A983" s="25" t="s">
        <v>578</v>
      </c>
      <c r="B983" s="25" t="s">
        <v>579</v>
      </c>
      <c r="C983" s="26" t="s">
        <v>0</v>
      </c>
      <c r="D983" s="26">
        <v>4249.8</v>
      </c>
      <c r="E983" s="27" t="s">
        <v>0</v>
      </c>
    </row>
    <row r="984" spans="1:5" ht="25.5">
      <c r="A984" s="19" t="s">
        <v>699</v>
      </c>
      <c r="B984" s="19" t="s">
        <v>700</v>
      </c>
      <c r="C984" s="20">
        <v>670</v>
      </c>
      <c r="D984" s="20">
        <v>54</v>
      </c>
      <c r="E984" s="21">
        <v>8.06</v>
      </c>
    </row>
    <row r="985" spans="1:5" ht="12.75">
      <c r="A985" s="298" t="s">
        <v>198</v>
      </c>
      <c r="B985" s="299"/>
      <c r="C985" s="14">
        <v>670</v>
      </c>
      <c r="D985" s="14">
        <v>54</v>
      </c>
      <c r="E985" s="15">
        <v>8.06</v>
      </c>
    </row>
    <row r="986" spans="1:5" ht="12.75">
      <c r="A986" s="298" t="s">
        <v>199</v>
      </c>
      <c r="B986" s="299"/>
      <c r="C986" s="14">
        <v>670</v>
      </c>
      <c r="D986" s="14">
        <v>54</v>
      </c>
      <c r="E986" s="15">
        <v>8.06</v>
      </c>
    </row>
    <row r="987" spans="1:5" ht="25.5">
      <c r="A987" s="22" t="s">
        <v>546</v>
      </c>
      <c r="B987" s="22" t="s">
        <v>547</v>
      </c>
      <c r="C987" s="23">
        <v>670</v>
      </c>
      <c r="D987" s="23">
        <v>54</v>
      </c>
      <c r="E987" s="24">
        <v>8.06</v>
      </c>
    </row>
    <row r="988" spans="1:5" ht="12.75">
      <c r="A988" s="25" t="s">
        <v>548</v>
      </c>
      <c r="B988" s="25" t="s">
        <v>549</v>
      </c>
      <c r="C988" s="26" t="s">
        <v>0</v>
      </c>
      <c r="D988" s="26">
        <v>54</v>
      </c>
      <c r="E988" s="27" t="s">
        <v>0</v>
      </c>
    </row>
    <row r="989" spans="1:5" ht="12.75">
      <c r="A989" s="19" t="s">
        <v>701</v>
      </c>
      <c r="B989" s="19" t="s">
        <v>702</v>
      </c>
      <c r="C989" s="20">
        <v>1000</v>
      </c>
      <c r="D989" s="20">
        <v>0</v>
      </c>
      <c r="E989" s="21">
        <v>0</v>
      </c>
    </row>
    <row r="990" spans="1:5" ht="12.75">
      <c r="A990" s="298" t="s">
        <v>198</v>
      </c>
      <c r="B990" s="299"/>
      <c r="C990" s="14">
        <v>1000</v>
      </c>
      <c r="D990" s="14">
        <v>0</v>
      </c>
      <c r="E990" s="15">
        <v>0</v>
      </c>
    </row>
    <row r="991" spans="1:5" ht="12.75">
      <c r="A991" s="298" t="s">
        <v>199</v>
      </c>
      <c r="B991" s="299"/>
      <c r="C991" s="14">
        <v>1000</v>
      </c>
      <c r="D991" s="14">
        <v>0</v>
      </c>
      <c r="E991" s="15">
        <v>0</v>
      </c>
    </row>
    <row r="992" spans="1:5" ht="25.5">
      <c r="A992" s="22" t="s">
        <v>546</v>
      </c>
      <c r="B992" s="22" t="s">
        <v>547</v>
      </c>
      <c r="C992" s="23">
        <v>1000</v>
      </c>
      <c r="D992" s="23">
        <v>0</v>
      </c>
      <c r="E992" s="24">
        <v>0</v>
      </c>
    </row>
    <row r="993" spans="1:5" ht="12.75">
      <c r="A993" s="19" t="s">
        <v>703</v>
      </c>
      <c r="B993" s="19" t="s">
        <v>704</v>
      </c>
      <c r="C993" s="20">
        <v>7200</v>
      </c>
      <c r="D993" s="20">
        <v>3559.36</v>
      </c>
      <c r="E993" s="21">
        <v>49.44</v>
      </c>
    </row>
    <row r="994" spans="1:5" ht="12.75">
      <c r="A994" s="298" t="s">
        <v>198</v>
      </c>
      <c r="B994" s="299"/>
      <c r="C994" s="14">
        <v>7200</v>
      </c>
      <c r="D994" s="14">
        <v>3559.36</v>
      </c>
      <c r="E994" s="15">
        <v>49.44</v>
      </c>
    </row>
    <row r="995" spans="1:5" ht="12.75">
      <c r="A995" s="298" t="s">
        <v>199</v>
      </c>
      <c r="B995" s="299"/>
      <c r="C995" s="14">
        <v>7200</v>
      </c>
      <c r="D995" s="14">
        <v>3559.36</v>
      </c>
      <c r="E995" s="15">
        <v>49.44</v>
      </c>
    </row>
    <row r="996" spans="1:5" ht="25.5">
      <c r="A996" s="22" t="s">
        <v>546</v>
      </c>
      <c r="B996" s="22" t="s">
        <v>547</v>
      </c>
      <c r="C996" s="23">
        <v>7200</v>
      </c>
      <c r="D996" s="23">
        <v>3559.36</v>
      </c>
      <c r="E996" s="24">
        <v>49.44</v>
      </c>
    </row>
    <row r="997" spans="1:5" ht="12.75">
      <c r="A997" s="25" t="s">
        <v>548</v>
      </c>
      <c r="B997" s="25" t="s">
        <v>549</v>
      </c>
      <c r="C997" s="26" t="s">
        <v>0</v>
      </c>
      <c r="D997" s="26">
        <v>3559.36</v>
      </c>
      <c r="E997" s="27" t="s">
        <v>0</v>
      </c>
    </row>
    <row r="998" spans="1:5" ht="25.5">
      <c r="A998" s="19" t="s">
        <v>705</v>
      </c>
      <c r="B998" s="19" t="s">
        <v>706</v>
      </c>
      <c r="C998" s="20">
        <v>33200</v>
      </c>
      <c r="D998" s="20">
        <v>13075.15</v>
      </c>
      <c r="E998" s="21">
        <v>39.38</v>
      </c>
    </row>
    <row r="999" spans="1:5" ht="12.75">
      <c r="A999" s="298" t="s">
        <v>198</v>
      </c>
      <c r="B999" s="299"/>
      <c r="C999" s="14">
        <v>33200</v>
      </c>
      <c r="D999" s="14">
        <v>13075.15</v>
      </c>
      <c r="E999" s="15">
        <v>39.38</v>
      </c>
    </row>
    <row r="1000" spans="1:5" ht="12.75">
      <c r="A1000" s="298" t="s">
        <v>199</v>
      </c>
      <c r="B1000" s="299"/>
      <c r="C1000" s="14">
        <v>33200</v>
      </c>
      <c r="D1000" s="14">
        <v>13075.15</v>
      </c>
      <c r="E1000" s="15">
        <v>39.38</v>
      </c>
    </row>
    <row r="1001" spans="1:5" ht="25.5">
      <c r="A1001" s="22" t="s">
        <v>546</v>
      </c>
      <c r="B1001" s="22" t="s">
        <v>547</v>
      </c>
      <c r="C1001" s="23">
        <v>33200</v>
      </c>
      <c r="D1001" s="23">
        <v>13075.15</v>
      </c>
      <c r="E1001" s="24">
        <v>39.38</v>
      </c>
    </row>
    <row r="1002" spans="1:5" ht="12.75">
      <c r="A1002" s="25" t="s">
        <v>578</v>
      </c>
      <c r="B1002" s="25" t="s">
        <v>579</v>
      </c>
      <c r="C1002" s="26" t="s">
        <v>0</v>
      </c>
      <c r="D1002" s="26">
        <v>13075.15</v>
      </c>
      <c r="E1002" s="27" t="s">
        <v>0</v>
      </c>
    </row>
    <row r="1003" spans="1:5" ht="25.5">
      <c r="A1003" s="19" t="s">
        <v>707</v>
      </c>
      <c r="B1003" s="19" t="s">
        <v>708</v>
      </c>
      <c r="C1003" s="20">
        <v>8800</v>
      </c>
      <c r="D1003" s="20">
        <v>5789.11</v>
      </c>
      <c r="E1003" s="21">
        <v>65.79</v>
      </c>
    </row>
    <row r="1004" spans="1:5" ht="12.75">
      <c r="A1004" s="298" t="s">
        <v>198</v>
      </c>
      <c r="B1004" s="299"/>
      <c r="C1004" s="14">
        <v>8800</v>
      </c>
      <c r="D1004" s="14">
        <v>5789.11</v>
      </c>
      <c r="E1004" s="15">
        <v>65.79</v>
      </c>
    </row>
    <row r="1005" spans="1:5" ht="12.75">
      <c r="A1005" s="298" t="s">
        <v>199</v>
      </c>
      <c r="B1005" s="299"/>
      <c r="C1005" s="14">
        <v>8800</v>
      </c>
      <c r="D1005" s="14">
        <v>5789.11</v>
      </c>
      <c r="E1005" s="15">
        <v>65.79</v>
      </c>
    </row>
    <row r="1006" spans="1:5" ht="25.5">
      <c r="A1006" s="22" t="s">
        <v>546</v>
      </c>
      <c r="B1006" s="22" t="s">
        <v>547</v>
      </c>
      <c r="C1006" s="23">
        <v>8800</v>
      </c>
      <c r="D1006" s="23">
        <v>5789.11</v>
      </c>
      <c r="E1006" s="24">
        <v>65.79</v>
      </c>
    </row>
    <row r="1007" spans="1:5" ht="12.75">
      <c r="A1007" s="25" t="s">
        <v>578</v>
      </c>
      <c r="B1007" s="25" t="s">
        <v>579</v>
      </c>
      <c r="C1007" s="26" t="s">
        <v>0</v>
      </c>
      <c r="D1007" s="26">
        <v>5789.11</v>
      </c>
      <c r="E1007" s="27" t="s">
        <v>0</v>
      </c>
    </row>
    <row r="1008" spans="1:5" ht="25.5">
      <c r="A1008" s="19" t="s">
        <v>709</v>
      </c>
      <c r="B1008" s="19" t="s">
        <v>710</v>
      </c>
      <c r="C1008" s="20">
        <v>21900</v>
      </c>
      <c r="D1008" s="20">
        <v>6889.91</v>
      </c>
      <c r="E1008" s="21">
        <v>31.46</v>
      </c>
    </row>
    <row r="1009" spans="1:5" ht="12.75">
      <c r="A1009" s="298" t="s">
        <v>198</v>
      </c>
      <c r="B1009" s="299"/>
      <c r="C1009" s="14">
        <v>21900</v>
      </c>
      <c r="D1009" s="14">
        <v>6889.91</v>
      </c>
      <c r="E1009" s="15">
        <v>31.46</v>
      </c>
    </row>
    <row r="1010" spans="1:5" ht="12.75">
      <c r="A1010" s="298" t="s">
        <v>199</v>
      </c>
      <c r="B1010" s="299"/>
      <c r="C1010" s="14">
        <v>21900</v>
      </c>
      <c r="D1010" s="14">
        <v>6889.91</v>
      </c>
      <c r="E1010" s="15">
        <v>31.46</v>
      </c>
    </row>
    <row r="1011" spans="1:5" ht="25.5">
      <c r="A1011" s="22" t="s">
        <v>546</v>
      </c>
      <c r="B1011" s="22" t="s">
        <v>547</v>
      </c>
      <c r="C1011" s="23">
        <v>21900</v>
      </c>
      <c r="D1011" s="23">
        <v>6889.91</v>
      </c>
      <c r="E1011" s="24">
        <v>31.46</v>
      </c>
    </row>
    <row r="1012" spans="1:5" ht="12.75">
      <c r="A1012" s="25" t="s">
        <v>578</v>
      </c>
      <c r="B1012" s="25" t="s">
        <v>579</v>
      </c>
      <c r="C1012" s="26" t="s">
        <v>0</v>
      </c>
      <c r="D1012" s="26">
        <v>6889.91</v>
      </c>
      <c r="E1012" s="27" t="s">
        <v>0</v>
      </c>
    </row>
    <row r="1013" spans="1:5" ht="12.75">
      <c r="A1013" s="19" t="s">
        <v>711</v>
      </c>
      <c r="B1013" s="19" t="s">
        <v>712</v>
      </c>
      <c r="C1013" s="20">
        <v>36700</v>
      </c>
      <c r="D1013" s="20">
        <v>13400</v>
      </c>
      <c r="E1013" s="21">
        <v>36.51</v>
      </c>
    </row>
    <row r="1014" spans="1:5" ht="12.75">
      <c r="A1014" s="298" t="s">
        <v>198</v>
      </c>
      <c r="B1014" s="299"/>
      <c r="C1014" s="14">
        <v>36700</v>
      </c>
      <c r="D1014" s="14">
        <v>13400</v>
      </c>
      <c r="E1014" s="15">
        <v>36.51</v>
      </c>
    </row>
    <row r="1015" spans="1:5" ht="12.75">
      <c r="A1015" s="298" t="s">
        <v>199</v>
      </c>
      <c r="B1015" s="299"/>
      <c r="C1015" s="14">
        <v>36700</v>
      </c>
      <c r="D1015" s="14">
        <v>13400</v>
      </c>
      <c r="E1015" s="15">
        <v>36.51</v>
      </c>
    </row>
    <row r="1016" spans="1:5" ht="25.5">
      <c r="A1016" s="22" t="s">
        <v>546</v>
      </c>
      <c r="B1016" s="22" t="s">
        <v>547</v>
      </c>
      <c r="C1016" s="23">
        <v>36700</v>
      </c>
      <c r="D1016" s="23">
        <v>13400</v>
      </c>
      <c r="E1016" s="24">
        <v>36.51</v>
      </c>
    </row>
    <row r="1017" spans="1:5" ht="12.75">
      <c r="A1017" s="25" t="s">
        <v>548</v>
      </c>
      <c r="B1017" s="25" t="s">
        <v>549</v>
      </c>
      <c r="C1017" s="26" t="s">
        <v>0</v>
      </c>
      <c r="D1017" s="26">
        <v>13400</v>
      </c>
      <c r="E1017" s="27" t="s">
        <v>0</v>
      </c>
    </row>
    <row r="1018" spans="1:5" ht="25.5">
      <c r="A1018" s="19" t="s">
        <v>713</v>
      </c>
      <c r="B1018" s="19" t="s">
        <v>714</v>
      </c>
      <c r="C1018" s="20">
        <v>2200</v>
      </c>
      <c r="D1018" s="20">
        <v>312</v>
      </c>
      <c r="E1018" s="21">
        <v>14.18</v>
      </c>
    </row>
    <row r="1019" spans="1:5" ht="12.75">
      <c r="A1019" s="298" t="s">
        <v>198</v>
      </c>
      <c r="B1019" s="299"/>
      <c r="C1019" s="14">
        <v>2200</v>
      </c>
      <c r="D1019" s="14">
        <v>312</v>
      </c>
      <c r="E1019" s="15">
        <v>14.18</v>
      </c>
    </row>
    <row r="1020" spans="1:5" ht="12.75">
      <c r="A1020" s="298" t="s">
        <v>199</v>
      </c>
      <c r="B1020" s="299"/>
      <c r="C1020" s="14">
        <v>2200</v>
      </c>
      <c r="D1020" s="14">
        <v>312</v>
      </c>
      <c r="E1020" s="15">
        <v>14.18</v>
      </c>
    </row>
    <row r="1021" spans="1:5" ht="25.5">
      <c r="A1021" s="22" t="s">
        <v>546</v>
      </c>
      <c r="B1021" s="22" t="s">
        <v>547</v>
      </c>
      <c r="C1021" s="23">
        <v>2200</v>
      </c>
      <c r="D1021" s="23">
        <v>312</v>
      </c>
      <c r="E1021" s="24">
        <v>14.18</v>
      </c>
    </row>
    <row r="1022" spans="1:5" ht="12.75">
      <c r="A1022" s="25" t="s">
        <v>548</v>
      </c>
      <c r="B1022" s="25" t="s">
        <v>549</v>
      </c>
      <c r="C1022" s="26" t="s">
        <v>0</v>
      </c>
      <c r="D1022" s="26">
        <v>312</v>
      </c>
      <c r="E1022" s="27" t="s">
        <v>0</v>
      </c>
    </row>
    <row r="1023" spans="1:5" ht="12.75">
      <c r="A1023" s="19" t="s">
        <v>715</v>
      </c>
      <c r="B1023" s="19" t="s">
        <v>716</v>
      </c>
      <c r="C1023" s="20">
        <v>40500</v>
      </c>
      <c r="D1023" s="20">
        <v>25801.74</v>
      </c>
      <c r="E1023" s="21">
        <v>63.71</v>
      </c>
    </row>
    <row r="1024" spans="1:5" ht="12.75">
      <c r="A1024" s="298" t="s">
        <v>198</v>
      </c>
      <c r="B1024" s="299"/>
      <c r="C1024" s="14">
        <v>40500</v>
      </c>
      <c r="D1024" s="14">
        <v>25801.74</v>
      </c>
      <c r="E1024" s="15">
        <v>63.71</v>
      </c>
    </row>
    <row r="1025" spans="1:5" ht="12.75">
      <c r="A1025" s="298" t="s">
        <v>199</v>
      </c>
      <c r="B1025" s="299"/>
      <c r="C1025" s="14">
        <v>40500</v>
      </c>
      <c r="D1025" s="14">
        <v>25801.74</v>
      </c>
      <c r="E1025" s="15">
        <v>63.71</v>
      </c>
    </row>
    <row r="1026" spans="1:5" ht="25.5">
      <c r="A1026" s="22" t="s">
        <v>546</v>
      </c>
      <c r="B1026" s="22" t="s">
        <v>547</v>
      </c>
      <c r="C1026" s="23">
        <v>40500</v>
      </c>
      <c r="D1026" s="23">
        <v>25801.74</v>
      </c>
      <c r="E1026" s="24">
        <v>63.71</v>
      </c>
    </row>
    <row r="1027" spans="1:5" ht="12.75">
      <c r="A1027" s="25" t="s">
        <v>548</v>
      </c>
      <c r="B1027" s="25" t="s">
        <v>549</v>
      </c>
      <c r="C1027" s="26" t="s">
        <v>0</v>
      </c>
      <c r="D1027" s="26">
        <v>25801.74</v>
      </c>
      <c r="E1027" s="27" t="s">
        <v>0</v>
      </c>
    </row>
    <row r="1028" spans="1:5" ht="25.5">
      <c r="A1028" s="19" t="s">
        <v>717</v>
      </c>
      <c r="B1028" s="19" t="s">
        <v>718</v>
      </c>
      <c r="C1028" s="20">
        <v>93750</v>
      </c>
      <c r="D1028" s="20">
        <v>24297.51</v>
      </c>
      <c r="E1028" s="21">
        <v>25.92</v>
      </c>
    </row>
    <row r="1029" spans="1:5" ht="12.75">
      <c r="A1029" s="298" t="s">
        <v>198</v>
      </c>
      <c r="B1029" s="299"/>
      <c r="C1029" s="14">
        <v>93750</v>
      </c>
      <c r="D1029" s="14">
        <v>24297.51</v>
      </c>
      <c r="E1029" s="15">
        <v>25.92</v>
      </c>
    </row>
    <row r="1030" spans="1:5" ht="12.75">
      <c r="A1030" s="298" t="s">
        <v>199</v>
      </c>
      <c r="B1030" s="299"/>
      <c r="C1030" s="14">
        <v>93750</v>
      </c>
      <c r="D1030" s="14">
        <v>24297.51</v>
      </c>
      <c r="E1030" s="15">
        <v>25.92</v>
      </c>
    </row>
    <row r="1031" spans="1:5" ht="12.75">
      <c r="A1031" s="22" t="s">
        <v>465</v>
      </c>
      <c r="B1031" s="22" t="s">
        <v>466</v>
      </c>
      <c r="C1031" s="23">
        <v>93750</v>
      </c>
      <c r="D1031" s="23">
        <v>24297.51</v>
      </c>
      <c r="E1031" s="24">
        <v>25.92</v>
      </c>
    </row>
    <row r="1032" spans="1:5" ht="12.75">
      <c r="A1032" s="25" t="s">
        <v>467</v>
      </c>
      <c r="B1032" s="25" t="s">
        <v>468</v>
      </c>
      <c r="C1032" s="26" t="s">
        <v>0</v>
      </c>
      <c r="D1032" s="26">
        <v>24297.51</v>
      </c>
      <c r="E1032" s="27" t="s">
        <v>0</v>
      </c>
    </row>
    <row r="1033" spans="1:5" ht="12.75">
      <c r="A1033" s="19" t="s">
        <v>719</v>
      </c>
      <c r="B1033" s="19" t="s">
        <v>720</v>
      </c>
      <c r="C1033" s="20">
        <v>85800</v>
      </c>
      <c r="D1033" s="20">
        <v>49999.8</v>
      </c>
      <c r="E1033" s="21">
        <v>58.27</v>
      </c>
    </row>
    <row r="1034" spans="1:5" ht="12.75">
      <c r="A1034" s="298" t="s">
        <v>198</v>
      </c>
      <c r="B1034" s="299"/>
      <c r="C1034" s="14">
        <v>85800</v>
      </c>
      <c r="D1034" s="14">
        <v>49999.8</v>
      </c>
      <c r="E1034" s="15">
        <v>58.27</v>
      </c>
    </row>
    <row r="1035" spans="1:5" ht="12.75">
      <c r="A1035" s="298" t="s">
        <v>199</v>
      </c>
      <c r="B1035" s="299"/>
      <c r="C1035" s="14">
        <v>85800</v>
      </c>
      <c r="D1035" s="14">
        <v>49999.8</v>
      </c>
      <c r="E1035" s="15">
        <v>58.27</v>
      </c>
    </row>
    <row r="1036" spans="1:5" ht="12.75">
      <c r="A1036" s="22" t="s">
        <v>465</v>
      </c>
      <c r="B1036" s="22" t="s">
        <v>466</v>
      </c>
      <c r="C1036" s="23">
        <v>85800</v>
      </c>
      <c r="D1036" s="23">
        <v>49999.8</v>
      </c>
      <c r="E1036" s="24">
        <v>58.27</v>
      </c>
    </row>
    <row r="1037" spans="1:5" ht="12.75">
      <c r="A1037" s="25" t="s">
        <v>467</v>
      </c>
      <c r="B1037" s="25" t="s">
        <v>468</v>
      </c>
      <c r="C1037" s="26" t="s">
        <v>0</v>
      </c>
      <c r="D1037" s="26">
        <v>49999.8</v>
      </c>
      <c r="E1037" s="27" t="s">
        <v>0</v>
      </c>
    </row>
    <row r="1038" spans="1:5" ht="25.5">
      <c r="A1038" s="19" t="s">
        <v>611</v>
      </c>
      <c r="B1038" s="19" t="s">
        <v>721</v>
      </c>
      <c r="C1038" s="20">
        <v>65050</v>
      </c>
      <c r="D1038" s="20">
        <v>32524.8</v>
      </c>
      <c r="E1038" s="21">
        <v>50</v>
      </c>
    </row>
    <row r="1039" spans="1:5" ht="12.75">
      <c r="A1039" s="298" t="s">
        <v>198</v>
      </c>
      <c r="B1039" s="299"/>
      <c r="C1039" s="14">
        <v>65050</v>
      </c>
      <c r="D1039" s="14">
        <v>32524.8</v>
      </c>
      <c r="E1039" s="15">
        <v>50</v>
      </c>
    </row>
    <row r="1040" spans="1:5" ht="12.75">
      <c r="A1040" s="298" t="s">
        <v>199</v>
      </c>
      <c r="B1040" s="299"/>
      <c r="C1040" s="14">
        <v>65050</v>
      </c>
      <c r="D1040" s="14">
        <v>32524.8</v>
      </c>
      <c r="E1040" s="15">
        <v>50</v>
      </c>
    </row>
    <row r="1041" spans="1:5" ht="12.75">
      <c r="A1041" s="22" t="s">
        <v>401</v>
      </c>
      <c r="B1041" s="22" t="s">
        <v>402</v>
      </c>
      <c r="C1041" s="23">
        <v>65050</v>
      </c>
      <c r="D1041" s="23">
        <v>32524.8</v>
      </c>
      <c r="E1041" s="24">
        <v>50</v>
      </c>
    </row>
    <row r="1042" spans="1:5" ht="25.5">
      <c r="A1042" s="25" t="s">
        <v>405</v>
      </c>
      <c r="B1042" s="25" t="s">
        <v>406</v>
      </c>
      <c r="C1042" s="26" t="s">
        <v>0</v>
      </c>
      <c r="D1042" s="26">
        <v>32524.8</v>
      </c>
      <c r="E1042" s="27" t="s">
        <v>0</v>
      </c>
    </row>
    <row r="1043" spans="1:5" ht="25.5">
      <c r="A1043" s="19" t="s">
        <v>619</v>
      </c>
      <c r="B1043" s="19" t="s">
        <v>722</v>
      </c>
      <c r="C1043" s="20">
        <v>37450</v>
      </c>
      <c r="D1043" s="20">
        <v>18540</v>
      </c>
      <c r="E1043" s="21">
        <v>49.51</v>
      </c>
    </row>
    <row r="1044" spans="1:5" ht="12.75">
      <c r="A1044" s="298" t="s">
        <v>198</v>
      </c>
      <c r="B1044" s="299"/>
      <c r="C1044" s="14">
        <v>37450</v>
      </c>
      <c r="D1044" s="14">
        <v>18540</v>
      </c>
      <c r="E1044" s="15">
        <v>49.51</v>
      </c>
    </row>
    <row r="1045" spans="1:5" ht="12.75">
      <c r="A1045" s="298" t="s">
        <v>199</v>
      </c>
      <c r="B1045" s="299"/>
      <c r="C1045" s="14">
        <v>37450</v>
      </c>
      <c r="D1045" s="14">
        <v>18540</v>
      </c>
      <c r="E1045" s="15">
        <v>49.51</v>
      </c>
    </row>
    <row r="1046" spans="1:5" ht="12.75">
      <c r="A1046" s="22" t="s">
        <v>465</v>
      </c>
      <c r="B1046" s="22" t="s">
        <v>466</v>
      </c>
      <c r="C1046" s="23">
        <v>37450</v>
      </c>
      <c r="D1046" s="23">
        <v>18540</v>
      </c>
      <c r="E1046" s="24">
        <v>49.51</v>
      </c>
    </row>
    <row r="1047" spans="1:5" ht="12.75">
      <c r="A1047" s="25" t="s">
        <v>467</v>
      </c>
      <c r="B1047" s="25" t="s">
        <v>468</v>
      </c>
      <c r="C1047" s="26" t="s">
        <v>0</v>
      </c>
      <c r="D1047" s="26">
        <v>18540</v>
      </c>
      <c r="E1047" s="27" t="s">
        <v>0</v>
      </c>
    </row>
    <row r="1048" spans="1:5" ht="25.5">
      <c r="A1048" s="19" t="s">
        <v>621</v>
      </c>
      <c r="B1048" s="19" t="s">
        <v>723</v>
      </c>
      <c r="C1048" s="20">
        <v>3000</v>
      </c>
      <c r="D1048" s="20">
        <v>1291.72</v>
      </c>
      <c r="E1048" s="21">
        <v>43.06</v>
      </c>
    </row>
    <row r="1049" spans="1:5" ht="12.75">
      <c r="A1049" s="298" t="s">
        <v>198</v>
      </c>
      <c r="B1049" s="299"/>
      <c r="C1049" s="14">
        <v>3000</v>
      </c>
      <c r="D1049" s="14">
        <v>1291.72</v>
      </c>
      <c r="E1049" s="15">
        <v>43.06</v>
      </c>
    </row>
    <row r="1050" spans="1:5" ht="12.75">
      <c r="A1050" s="298" t="s">
        <v>199</v>
      </c>
      <c r="B1050" s="299"/>
      <c r="C1050" s="14">
        <v>3000</v>
      </c>
      <c r="D1050" s="14">
        <v>1291.72</v>
      </c>
      <c r="E1050" s="15">
        <v>43.06</v>
      </c>
    </row>
    <row r="1051" spans="1:5" ht="12.75">
      <c r="A1051" s="22" t="s">
        <v>389</v>
      </c>
      <c r="B1051" s="22" t="s">
        <v>390</v>
      </c>
      <c r="C1051" s="23">
        <v>3000</v>
      </c>
      <c r="D1051" s="23">
        <v>1291.72</v>
      </c>
      <c r="E1051" s="24">
        <v>43.06</v>
      </c>
    </row>
    <row r="1052" spans="1:5" ht="25.5">
      <c r="A1052" s="25" t="s">
        <v>724</v>
      </c>
      <c r="B1052" s="25" t="s">
        <v>725</v>
      </c>
      <c r="C1052" s="26" t="s">
        <v>0</v>
      </c>
      <c r="D1052" s="26">
        <v>1291.72</v>
      </c>
      <c r="E1052" s="27" t="s">
        <v>0</v>
      </c>
    </row>
    <row r="1053" spans="1:5" ht="25.5">
      <c r="A1053" s="19" t="s">
        <v>591</v>
      </c>
      <c r="B1053" s="19" t="s">
        <v>726</v>
      </c>
      <c r="C1053" s="20">
        <v>3350</v>
      </c>
      <c r="D1053" s="20">
        <v>0</v>
      </c>
      <c r="E1053" s="21">
        <v>0</v>
      </c>
    </row>
    <row r="1054" spans="1:5" ht="12.75">
      <c r="A1054" s="298" t="s">
        <v>198</v>
      </c>
      <c r="B1054" s="299"/>
      <c r="C1054" s="14">
        <v>3350</v>
      </c>
      <c r="D1054" s="14">
        <v>0</v>
      </c>
      <c r="E1054" s="15">
        <v>0</v>
      </c>
    </row>
    <row r="1055" spans="1:5" ht="12.75">
      <c r="A1055" s="298" t="s">
        <v>199</v>
      </c>
      <c r="B1055" s="299"/>
      <c r="C1055" s="14">
        <v>3350</v>
      </c>
      <c r="D1055" s="14">
        <v>0</v>
      </c>
      <c r="E1055" s="15">
        <v>0</v>
      </c>
    </row>
    <row r="1056" spans="1:5" ht="25.5">
      <c r="A1056" s="22" t="s">
        <v>546</v>
      </c>
      <c r="B1056" s="22" t="s">
        <v>547</v>
      </c>
      <c r="C1056" s="23">
        <v>3350</v>
      </c>
      <c r="D1056" s="23">
        <v>0</v>
      </c>
      <c r="E1056" s="24">
        <v>0</v>
      </c>
    </row>
    <row r="1057" spans="1:5" ht="25.5">
      <c r="A1057" s="19" t="s">
        <v>593</v>
      </c>
      <c r="B1057" s="19" t="s">
        <v>727</v>
      </c>
      <c r="C1057" s="20">
        <v>156100</v>
      </c>
      <c r="D1057" s="20">
        <v>222.96</v>
      </c>
      <c r="E1057" s="21">
        <v>0.14</v>
      </c>
    </row>
    <row r="1058" spans="1:5" ht="12.75">
      <c r="A1058" s="298" t="s">
        <v>198</v>
      </c>
      <c r="B1058" s="299"/>
      <c r="C1058" s="14">
        <v>156100</v>
      </c>
      <c r="D1058" s="14">
        <v>222.96</v>
      </c>
      <c r="E1058" s="15">
        <v>0.14</v>
      </c>
    </row>
    <row r="1059" spans="1:5" ht="12.75">
      <c r="A1059" s="298" t="s">
        <v>199</v>
      </c>
      <c r="B1059" s="299"/>
      <c r="C1059" s="14">
        <v>156100</v>
      </c>
      <c r="D1059" s="14">
        <v>222.96</v>
      </c>
      <c r="E1059" s="15">
        <v>0.14</v>
      </c>
    </row>
    <row r="1060" spans="1:5" ht="25.5">
      <c r="A1060" s="22" t="s">
        <v>546</v>
      </c>
      <c r="B1060" s="22" t="s">
        <v>547</v>
      </c>
      <c r="C1060" s="23">
        <v>156100</v>
      </c>
      <c r="D1060" s="23">
        <v>222.96</v>
      </c>
      <c r="E1060" s="24">
        <v>0.14</v>
      </c>
    </row>
    <row r="1061" spans="1:5" ht="12.75">
      <c r="A1061" s="25" t="s">
        <v>548</v>
      </c>
      <c r="B1061" s="25" t="s">
        <v>549</v>
      </c>
      <c r="C1061" s="26" t="s">
        <v>0</v>
      </c>
      <c r="D1061" s="26">
        <v>222.96</v>
      </c>
      <c r="E1061" s="27" t="s">
        <v>0</v>
      </c>
    </row>
    <row r="1062" spans="1:5" ht="25.5">
      <c r="A1062" s="19" t="s">
        <v>728</v>
      </c>
      <c r="B1062" s="19" t="s">
        <v>729</v>
      </c>
      <c r="C1062" s="20">
        <v>2700</v>
      </c>
      <c r="D1062" s="20">
        <v>0</v>
      </c>
      <c r="E1062" s="21">
        <v>0</v>
      </c>
    </row>
    <row r="1063" spans="1:5" ht="12.75">
      <c r="A1063" s="298" t="s">
        <v>198</v>
      </c>
      <c r="B1063" s="299"/>
      <c r="C1063" s="14">
        <v>2700</v>
      </c>
      <c r="D1063" s="14">
        <v>0</v>
      </c>
      <c r="E1063" s="15">
        <v>0</v>
      </c>
    </row>
    <row r="1064" spans="1:5" ht="12.75">
      <c r="A1064" s="298" t="s">
        <v>199</v>
      </c>
      <c r="B1064" s="299"/>
      <c r="C1064" s="14">
        <v>2700</v>
      </c>
      <c r="D1064" s="14">
        <v>0</v>
      </c>
      <c r="E1064" s="15">
        <v>0</v>
      </c>
    </row>
    <row r="1065" spans="1:5" ht="25.5">
      <c r="A1065" s="22" t="s">
        <v>546</v>
      </c>
      <c r="B1065" s="22" t="s">
        <v>547</v>
      </c>
      <c r="C1065" s="23">
        <v>2700</v>
      </c>
      <c r="D1065" s="23">
        <v>0</v>
      </c>
      <c r="E1065" s="24">
        <v>0</v>
      </c>
    </row>
    <row r="1066" spans="1:5" ht="12.75">
      <c r="A1066" s="19" t="s">
        <v>730</v>
      </c>
      <c r="B1066" s="19" t="s">
        <v>731</v>
      </c>
      <c r="C1066" s="20">
        <v>10550</v>
      </c>
      <c r="D1066" s="20">
        <v>3600.55</v>
      </c>
      <c r="E1066" s="21">
        <v>34.13</v>
      </c>
    </row>
    <row r="1067" spans="1:5" ht="12.75">
      <c r="A1067" s="298" t="s">
        <v>198</v>
      </c>
      <c r="B1067" s="299"/>
      <c r="C1067" s="14">
        <v>10550</v>
      </c>
      <c r="D1067" s="14">
        <v>3600.55</v>
      </c>
      <c r="E1067" s="15">
        <v>34.13</v>
      </c>
    </row>
    <row r="1068" spans="1:5" ht="12.75">
      <c r="A1068" s="298" t="s">
        <v>199</v>
      </c>
      <c r="B1068" s="299"/>
      <c r="C1068" s="14">
        <v>10550</v>
      </c>
      <c r="D1068" s="14">
        <v>3600.55</v>
      </c>
      <c r="E1068" s="15">
        <v>34.13</v>
      </c>
    </row>
    <row r="1069" spans="1:5" ht="12.75">
      <c r="A1069" s="22" t="s">
        <v>357</v>
      </c>
      <c r="B1069" s="22" t="s">
        <v>358</v>
      </c>
      <c r="C1069" s="23">
        <v>250</v>
      </c>
      <c r="D1069" s="23">
        <v>0</v>
      </c>
      <c r="E1069" s="24">
        <v>0</v>
      </c>
    </row>
    <row r="1070" spans="1:5" ht="25.5">
      <c r="A1070" s="22" t="s">
        <v>546</v>
      </c>
      <c r="B1070" s="22" t="s">
        <v>547</v>
      </c>
      <c r="C1070" s="23">
        <v>8950</v>
      </c>
      <c r="D1070" s="23">
        <v>3600.55</v>
      </c>
      <c r="E1070" s="24">
        <v>40.23</v>
      </c>
    </row>
    <row r="1071" spans="1:5" ht="12.75">
      <c r="A1071" s="25" t="s">
        <v>578</v>
      </c>
      <c r="B1071" s="25" t="s">
        <v>579</v>
      </c>
      <c r="C1071" s="26" t="s">
        <v>0</v>
      </c>
      <c r="D1071" s="26">
        <v>3600.55</v>
      </c>
      <c r="E1071" s="27" t="s">
        <v>0</v>
      </c>
    </row>
    <row r="1072" spans="1:5" ht="12.75">
      <c r="A1072" s="22" t="s">
        <v>465</v>
      </c>
      <c r="B1072" s="22" t="s">
        <v>466</v>
      </c>
      <c r="C1072" s="23">
        <v>1350</v>
      </c>
      <c r="D1072" s="23">
        <v>0</v>
      </c>
      <c r="E1072" s="24">
        <v>0</v>
      </c>
    </row>
    <row r="1073" spans="1:5" ht="25.5">
      <c r="A1073" s="19" t="s">
        <v>732</v>
      </c>
      <c r="B1073" s="19" t="s">
        <v>733</v>
      </c>
      <c r="C1073" s="20">
        <v>3000</v>
      </c>
      <c r="D1073" s="20">
        <v>0</v>
      </c>
      <c r="E1073" s="21">
        <v>0</v>
      </c>
    </row>
    <row r="1074" spans="1:5" ht="12.75">
      <c r="A1074" s="298" t="s">
        <v>198</v>
      </c>
      <c r="B1074" s="299"/>
      <c r="C1074" s="14">
        <v>3000</v>
      </c>
      <c r="D1074" s="14">
        <v>0</v>
      </c>
      <c r="E1074" s="15">
        <v>0</v>
      </c>
    </row>
    <row r="1075" spans="1:5" ht="12.75">
      <c r="A1075" s="298" t="s">
        <v>199</v>
      </c>
      <c r="B1075" s="299"/>
      <c r="C1075" s="14">
        <v>3000</v>
      </c>
      <c r="D1075" s="14">
        <v>0</v>
      </c>
      <c r="E1075" s="15">
        <v>0</v>
      </c>
    </row>
    <row r="1076" spans="1:5" ht="25.5">
      <c r="A1076" s="22" t="s">
        <v>546</v>
      </c>
      <c r="B1076" s="22" t="s">
        <v>547</v>
      </c>
      <c r="C1076" s="23">
        <v>3000</v>
      </c>
      <c r="D1076" s="23">
        <v>0</v>
      </c>
      <c r="E1076" s="24">
        <v>0</v>
      </c>
    </row>
    <row r="1077" spans="1:5" ht="25.5">
      <c r="A1077" s="19" t="s">
        <v>734</v>
      </c>
      <c r="B1077" s="19" t="s">
        <v>735</v>
      </c>
      <c r="C1077" s="20">
        <v>4700</v>
      </c>
      <c r="D1077" s="20">
        <v>0</v>
      </c>
      <c r="E1077" s="21">
        <v>0</v>
      </c>
    </row>
    <row r="1078" spans="1:5" ht="12.75">
      <c r="A1078" s="298" t="s">
        <v>198</v>
      </c>
      <c r="B1078" s="299"/>
      <c r="C1078" s="14">
        <v>4700</v>
      </c>
      <c r="D1078" s="14">
        <v>0</v>
      </c>
      <c r="E1078" s="15">
        <v>0</v>
      </c>
    </row>
    <row r="1079" spans="1:5" ht="12.75">
      <c r="A1079" s="298" t="s">
        <v>199</v>
      </c>
      <c r="B1079" s="299"/>
      <c r="C1079" s="14">
        <v>4700</v>
      </c>
      <c r="D1079" s="14">
        <v>0</v>
      </c>
      <c r="E1079" s="15">
        <v>0</v>
      </c>
    </row>
    <row r="1080" spans="1:5" ht="12.75">
      <c r="A1080" s="22" t="s">
        <v>357</v>
      </c>
      <c r="B1080" s="22" t="s">
        <v>358</v>
      </c>
      <c r="C1080" s="23">
        <v>4700</v>
      </c>
      <c r="D1080" s="23">
        <v>0</v>
      </c>
      <c r="E1080" s="24">
        <v>0</v>
      </c>
    </row>
    <row r="1081" spans="1:5" ht="25.5">
      <c r="A1081" s="19" t="s">
        <v>431</v>
      </c>
      <c r="B1081" s="19" t="s">
        <v>736</v>
      </c>
      <c r="C1081" s="20">
        <v>83000</v>
      </c>
      <c r="D1081" s="20">
        <v>0</v>
      </c>
      <c r="E1081" s="21">
        <v>0</v>
      </c>
    </row>
    <row r="1082" spans="1:5" ht="12.75">
      <c r="A1082" s="298" t="s">
        <v>224</v>
      </c>
      <c r="B1082" s="299"/>
      <c r="C1082" s="14">
        <v>83000</v>
      </c>
      <c r="D1082" s="14">
        <v>0</v>
      </c>
      <c r="E1082" s="15">
        <v>0</v>
      </c>
    </row>
    <row r="1083" spans="1:5" ht="12.75">
      <c r="A1083" s="298" t="s">
        <v>225</v>
      </c>
      <c r="B1083" s="299"/>
      <c r="C1083" s="14">
        <v>83000</v>
      </c>
      <c r="D1083" s="14">
        <v>0</v>
      </c>
      <c r="E1083" s="15">
        <v>0</v>
      </c>
    </row>
    <row r="1084" spans="1:5" ht="25.5">
      <c r="A1084" s="22" t="s">
        <v>433</v>
      </c>
      <c r="B1084" s="22" t="s">
        <v>434</v>
      </c>
      <c r="C1084" s="23">
        <v>83000</v>
      </c>
      <c r="D1084" s="23">
        <v>0</v>
      </c>
      <c r="E1084" s="24">
        <v>0</v>
      </c>
    </row>
    <row r="1085" spans="1:5" ht="25.5">
      <c r="A1085" s="19" t="s">
        <v>478</v>
      </c>
      <c r="B1085" s="19" t="s">
        <v>737</v>
      </c>
      <c r="C1085" s="20">
        <v>850</v>
      </c>
      <c r="D1085" s="20">
        <v>400.34</v>
      </c>
      <c r="E1085" s="21">
        <v>47.1</v>
      </c>
    </row>
    <row r="1086" spans="1:5" ht="12.75">
      <c r="A1086" s="298" t="s">
        <v>198</v>
      </c>
      <c r="B1086" s="299"/>
      <c r="C1086" s="14">
        <v>850</v>
      </c>
      <c r="D1086" s="14">
        <v>400.34</v>
      </c>
      <c r="E1086" s="15">
        <v>47.1</v>
      </c>
    </row>
    <row r="1087" spans="1:5" ht="12.75">
      <c r="A1087" s="298" t="s">
        <v>199</v>
      </c>
      <c r="B1087" s="299"/>
      <c r="C1087" s="14">
        <v>850</v>
      </c>
      <c r="D1087" s="14">
        <v>400.34</v>
      </c>
      <c r="E1087" s="15">
        <v>47.1</v>
      </c>
    </row>
    <row r="1088" spans="1:5" ht="12.75">
      <c r="A1088" s="22" t="s">
        <v>389</v>
      </c>
      <c r="B1088" s="22" t="s">
        <v>390</v>
      </c>
      <c r="C1088" s="23">
        <v>850</v>
      </c>
      <c r="D1088" s="23">
        <v>400.34</v>
      </c>
      <c r="E1088" s="24">
        <v>47.1</v>
      </c>
    </row>
    <row r="1089" spans="1:5" ht="25.5">
      <c r="A1089" s="25" t="s">
        <v>724</v>
      </c>
      <c r="B1089" s="25" t="s">
        <v>725</v>
      </c>
      <c r="C1089" s="26" t="s">
        <v>0</v>
      </c>
      <c r="D1089" s="26">
        <v>400.34</v>
      </c>
      <c r="E1089" s="27" t="s">
        <v>0</v>
      </c>
    </row>
    <row r="1090" spans="1:5" ht="25.5">
      <c r="A1090" s="19" t="s">
        <v>453</v>
      </c>
      <c r="B1090" s="19" t="s">
        <v>738</v>
      </c>
      <c r="C1090" s="20">
        <v>4000</v>
      </c>
      <c r="D1090" s="20">
        <v>0</v>
      </c>
      <c r="E1090" s="21">
        <v>0</v>
      </c>
    </row>
    <row r="1091" spans="1:5" ht="12.75">
      <c r="A1091" s="298" t="s">
        <v>198</v>
      </c>
      <c r="B1091" s="299"/>
      <c r="C1091" s="14">
        <v>4000</v>
      </c>
      <c r="D1091" s="14">
        <v>0</v>
      </c>
      <c r="E1091" s="15">
        <v>0</v>
      </c>
    </row>
    <row r="1092" spans="1:5" ht="12.75">
      <c r="A1092" s="298" t="s">
        <v>199</v>
      </c>
      <c r="B1092" s="299"/>
      <c r="C1092" s="14">
        <v>4000</v>
      </c>
      <c r="D1092" s="14">
        <v>0</v>
      </c>
      <c r="E1092" s="15">
        <v>0</v>
      </c>
    </row>
    <row r="1093" spans="1:5" ht="25.5">
      <c r="A1093" s="22" t="s">
        <v>546</v>
      </c>
      <c r="B1093" s="22" t="s">
        <v>547</v>
      </c>
      <c r="C1093" s="23">
        <v>4000</v>
      </c>
      <c r="D1093" s="23">
        <v>0</v>
      </c>
      <c r="E1093" s="24">
        <v>0</v>
      </c>
    </row>
    <row r="1094" spans="1:5" ht="38.25">
      <c r="A1094" s="19" t="s">
        <v>739</v>
      </c>
      <c r="B1094" s="19" t="s">
        <v>740</v>
      </c>
      <c r="C1094" s="20">
        <v>19300</v>
      </c>
      <c r="D1094" s="20">
        <v>6636</v>
      </c>
      <c r="E1094" s="21">
        <v>34.38</v>
      </c>
    </row>
    <row r="1095" spans="1:5" ht="12.75">
      <c r="A1095" s="298" t="s">
        <v>198</v>
      </c>
      <c r="B1095" s="299"/>
      <c r="C1095" s="14">
        <v>19300</v>
      </c>
      <c r="D1095" s="14">
        <v>6636</v>
      </c>
      <c r="E1095" s="15">
        <v>34.38</v>
      </c>
    </row>
    <row r="1096" spans="1:5" ht="12.75">
      <c r="A1096" s="298" t="s">
        <v>199</v>
      </c>
      <c r="B1096" s="299"/>
      <c r="C1096" s="14">
        <v>19300</v>
      </c>
      <c r="D1096" s="14">
        <v>6636</v>
      </c>
      <c r="E1096" s="15">
        <v>34.38</v>
      </c>
    </row>
    <row r="1097" spans="1:5" ht="25.5">
      <c r="A1097" s="22" t="s">
        <v>546</v>
      </c>
      <c r="B1097" s="22" t="s">
        <v>547</v>
      </c>
      <c r="C1097" s="23">
        <v>19300</v>
      </c>
      <c r="D1097" s="23">
        <v>6636</v>
      </c>
      <c r="E1097" s="24">
        <v>34.38</v>
      </c>
    </row>
    <row r="1098" spans="1:5" ht="12.75">
      <c r="A1098" s="25" t="s">
        <v>548</v>
      </c>
      <c r="B1098" s="25" t="s">
        <v>549</v>
      </c>
      <c r="C1098" s="26" t="s">
        <v>0</v>
      </c>
      <c r="D1098" s="26">
        <v>6636</v>
      </c>
      <c r="E1098" s="27" t="s">
        <v>0</v>
      </c>
    </row>
    <row r="1099" spans="1:5" ht="12.75">
      <c r="A1099" s="16" t="s">
        <v>741</v>
      </c>
      <c r="B1099" s="16" t="s">
        <v>742</v>
      </c>
      <c r="C1099" s="17">
        <v>77470</v>
      </c>
      <c r="D1099" s="17">
        <v>28822.81</v>
      </c>
      <c r="E1099" s="18">
        <v>37.21</v>
      </c>
    </row>
    <row r="1100" spans="1:5" ht="12.75">
      <c r="A1100" s="19" t="s">
        <v>385</v>
      </c>
      <c r="B1100" s="19" t="s">
        <v>743</v>
      </c>
      <c r="C1100" s="20">
        <v>16500</v>
      </c>
      <c r="D1100" s="20">
        <v>6875</v>
      </c>
      <c r="E1100" s="21">
        <v>41.67</v>
      </c>
    </row>
    <row r="1101" spans="1:5" ht="12.75">
      <c r="A1101" s="298" t="s">
        <v>198</v>
      </c>
      <c r="B1101" s="299"/>
      <c r="C1101" s="14">
        <v>16500</v>
      </c>
      <c r="D1101" s="14">
        <v>6875</v>
      </c>
      <c r="E1101" s="15">
        <v>41.67</v>
      </c>
    </row>
    <row r="1102" spans="1:5" ht="12.75">
      <c r="A1102" s="298" t="s">
        <v>199</v>
      </c>
      <c r="B1102" s="299"/>
      <c r="C1102" s="14">
        <v>16500</v>
      </c>
      <c r="D1102" s="14">
        <v>6875</v>
      </c>
      <c r="E1102" s="15">
        <v>41.67</v>
      </c>
    </row>
    <row r="1103" spans="1:5" ht="12.75">
      <c r="A1103" s="22" t="s">
        <v>357</v>
      </c>
      <c r="B1103" s="22" t="s">
        <v>358</v>
      </c>
      <c r="C1103" s="23">
        <v>16500</v>
      </c>
      <c r="D1103" s="23">
        <v>6875</v>
      </c>
      <c r="E1103" s="24">
        <v>41.67</v>
      </c>
    </row>
    <row r="1104" spans="1:5" ht="12.75">
      <c r="A1104" s="25" t="s">
        <v>375</v>
      </c>
      <c r="B1104" s="25" t="s">
        <v>376</v>
      </c>
      <c r="C1104" s="26" t="s">
        <v>0</v>
      </c>
      <c r="D1104" s="26">
        <v>6875</v>
      </c>
      <c r="E1104" s="27" t="s">
        <v>0</v>
      </c>
    </row>
    <row r="1105" spans="1:5" ht="12.75">
      <c r="A1105" s="19" t="s">
        <v>395</v>
      </c>
      <c r="B1105" s="19" t="s">
        <v>744</v>
      </c>
      <c r="C1105" s="20">
        <v>25750</v>
      </c>
      <c r="D1105" s="20">
        <v>10728.65</v>
      </c>
      <c r="E1105" s="21">
        <v>41.66</v>
      </c>
    </row>
    <row r="1106" spans="1:5" ht="12.75">
      <c r="A1106" s="298" t="s">
        <v>198</v>
      </c>
      <c r="B1106" s="299"/>
      <c r="C1106" s="14">
        <v>25750</v>
      </c>
      <c r="D1106" s="14">
        <v>10728.65</v>
      </c>
      <c r="E1106" s="15">
        <v>41.66</v>
      </c>
    </row>
    <row r="1107" spans="1:5" ht="12.75">
      <c r="A1107" s="298" t="s">
        <v>199</v>
      </c>
      <c r="B1107" s="299"/>
      <c r="C1107" s="14">
        <v>25750</v>
      </c>
      <c r="D1107" s="14">
        <v>10728.65</v>
      </c>
      <c r="E1107" s="15">
        <v>41.66</v>
      </c>
    </row>
    <row r="1108" spans="1:5" ht="12.75">
      <c r="A1108" s="22" t="s">
        <v>357</v>
      </c>
      <c r="B1108" s="22" t="s">
        <v>358</v>
      </c>
      <c r="C1108" s="23">
        <v>25750</v>
      </c>
      <c r="D1108" s="23">
        <v>10728.65</v>
      </c>
      <c r="E1108" s="24">
        <v>41.66</v>
      </c>
    </row>
    <row r="1109" spans="1:5" ht="12.75">
      <c r="A1109" s="25" t="s">
        <v>375</v>
      </c>
      <c r="B1109" s="25" t="s">
        <v>376</v>
      </c>
      <c r="C1109" s="26" t="s">
        <v>0</v>
      </c>
      <c r="D1109" s="26">
        <v>10728.65</v>
      </c>
      <c r="E1109" s="27" t="s">
        <v>0</v>
      </c>
    </row>
    <row r="1110" spans="1:5" ht="12.75">
      <c r="A1110" s="19" t="s">
        <v>429</v>
      </c>
      <c r="B1110" s="19" t="s">
        <v>745</v>
      </c>
      <c r="C1110" s="20">
        <v>670</v>
      </c>
      <c r="D1110" s="20">
        <v>670</v>
      </c>
      <c r="E1110" s="21">
        <v>100</v>
      </c>
    </row>
    <row r="1111" spans="1:5" ht="12.75">
      <c r="A1111" s="298" t="s">
        <v>198</v>
      </c>
      <c r="B1111" s="299"/>
      <c r="C1111" s="14">
        <v>670</v>
      </c>
      <c r="D1111" s="14">
        <v>670</v>
      </c>
      <c r="E1111" s="15">
        <v>100</v>
      </c>
    </row>
    <row r="1112" spans="1:5" ht="12.75">
      <c r="A1112" s="298" t="s">
        <v>199</v>
      </c>
      <c r="B1112" s="299"/>
      <c r="C1112" s="14">
        <v>670</v>
      </c>
      <c r="D1112" s="14">
        <v>670</v>
      </c>
      <c r="E1112" s="15">
        <v>100</v>
      </c>
    </row>
    <row r="1113" spans="1:5" ht="12.75">
      <c r="A1113" s="22" t="s">
        <v>465</v>
      </c>
      <c r="B1113" s="22" t="s">
        <v>466</v>
      </c>
      <c r="C1113" s="23">
        <v>670</v>
      </c>
      <c r="D1113" s="23">
        <v>670</v>
      </c>
      <c r="E1113" s="24">
        <v>100</v>
      </c>
    </row>
    <row r="1114" spans="1:5" ht="12.75">
      <c r="A1114" s="25" t="s">
        <v>467</v>
      </c>
      <c r="B1114" s="25" t="s">
        <v>468</v>
      </c>
      <c r="C1114" s="26" t="s">
        <v>0</v>
      </c>
      <c r="D1114" s="26">
        <v>670</v>
      </c>
      <c r="E1114" s="27" t="s">
        <v>0</v>
      </c>
    </row>
    <row r="1115" spans="1:5" ht="12.75">
      <c r="A1115" s="19" t="s">
        <v>489</v>
      </c>
      <c r="B1115" s="19" t="s">
        <v>746</v>
      </c>
      <c r="C1115" s="20">
        <v>1350</v>
      </c>
      <c r="D1115" s="20">
        <v>0</v>
      </c>
      <c r="E1115" s="21">
        <v>0</v>
      </c>
    </row>
    <row r="1116" spans="1:5" ht="12.75">
      <c r="A1116" s="298" t="s">
        <v>198</v>
      </c>
      <c r="B1116" s="299"/>
      <c r="C1116" s="14">
        <v>1350</v>
      </c>
      <c r="D1116" s="14">
        <v>0</v>
      </c>
      <c r="E1116" s="15">
        <v>0</v>
      </c>
    </row>
    <row r="1117" spans="1:5" ht="12.75">
      <c r="A1117" s="298" t="s">
        <v>199</v>
      </c>
      <c r="B1117" s="299"/>
      <c r="C1117" s="14">
        <v>1350</v>
      </c>
      <c r="D1117" s="14">
        <v>0</v>
      </c>
      <c r="E1117" s="15">
        <v>0</v>
      </c>
    </row>
    <row r="1118" spans="1:5" ht="12.75">
      <c r="A1118" s="22" t="s">
        <v>357</v>
      </c>
      <c r="B1118" s="22" t="s">
        <v>358</v>
      </c>
      <c r="C1118" s="23">
        <v>1350</v>
      </c>
      <c r="D1118" s="23">
        <v>0</v>
      </c>
      <c r="E1118" s="24">
        <v>0</v>
      </c>
    </row>
    <row r="1119" spans="1:5" ht="25.5">
      <c r="A1119" s="19" t="s">
        <v>491</v>
      </c>
      <c r="B1119" s="19" t="s">
        <v>747</v>
      </c>
      <c r="C1119" s="20">
        <v>33200</v>
      </c>
      <c r="D1119" s="20">
        <v>10549.16</v>
      </c>
      <c r="E1119" s="21">
        <v>31.77</v>
      </c>
    </row>
    <row r="1120" spans="1:5" ht="12.75">
      <c r="A1120" s="298" t="s">
        <v>198</v>
      </c>
      <c r="B1120" s="299"/>
      <c r="C1120" s="14">
        <v>33200</v>
      </c>
      <c r="D1120" s="14">
        <v>10549.16</v>
      </c>
      <c r="E1120" s="15">
        <v>31.77</v>
      </c>
    </row>
    <row r="1121" spans="1:5" ht="12.75">
      <c r="A1121" s="298" t="s">
        <v>199</v>
      </c>
      <c r="B1121" s="299"/>
      <c r="C1121" s="14">
        <v>33200</v>
      </c>
      <c r="D1121" s="14">
        <v>10549.16</v>
      </c>
      <c r="E1121" s="15">
        <v>31.77</v>
      </c>
    </row>
    <row r="1122" spans="1:5" ht="25.5">
      <c r="A1122" s="22" t="s">
        <v>546</v>
      </c>
      <c r="B1122" s="22" t="s">
        <v>547</v>
      </c>
      <c r="C1122" s="23">
        <v>33200</v>
      </c>
      <c r="D1122" s="23">
        <v>10549.16</v>
      </c>
      <c r="E1122" s="24">
        <v>31.77</v>
      </c>
    </row>
    <row r="1123" spans="1:5" ht="12.75">
      <c r="A1123" s="25" t="s">
        <v>578</v>
      </c>
      <c r="B1123" s="25" t="s">
        <v>579</v>
      </c>
      <c r="C1123" s="26" t="s">
        <v>0</v>
      </c>
      <c r="D1123" s="26">
        <v>10549.16</v>
      </c>
      <c r="E1123" s="27" t="s">
        <v>0</v>
      </c>
    </row>
    <row r="1124" spans="1:5" ht="12.75">
      <c r="A1124" s="300" t="s">
        <v>748</v>
      </c>
      <c r="B1124" s="299"/>
      <c r="C1124" s="12">
        <v>4080330</v>
      </c>
      <c r="D1124" s="12">
        <v>1873728.81</v>
      </c>
      <c r="E1124" s="13">
        <v>45.92</v>
      </c>
    </row>
    <row r="1125" spans="1:5" ht="12.75">
      <c r="A1125" s="298" t="s">
        <v>198</v>
      </c>
      <c r="B1125" s="299"/>
      <c r="C1125" s="14">
        <v>2563448</v>
      </c>
      <c r="D1125" s="14">
        <v>1092000.93</v>
      </c>
      <c r="E1125" s="15">
        <v>42.6</v>
      </c>
    </row>
    <row r="1126" spans="1:5" ht="12.75">
      <c r="A1126" s="298" t="s">
        <v>199</v>
      </c>
      <c r="B1126" s="299"/>
      <c r="C1126" s="14">
        <v>2563448</v>
      </c>
      <c r="D1126" s="14">
        <v>1092000.93</v>
      </c>
      <c r="E1126" s="15">
        <v>42.6</v>
      </c>
    </row>
    <row r="1127" spans="1:5" ht="12.75">
      <c r="A1127" s="298" t="s">
        <v>203</v>
      </c>
      <c r="B1127" s="299"/>
      <c r="C1127" s="14">
        <v>570820</v>
      </c>
      <c r="D1127" s="14">
        <v>285782.98</v>
      </c>
      <c r="E1127" s="15">
        <v>50.07</v>
      </c>
    </row>
    <row r="1128" spans="1:5" ht="12.75">
      <c r="A1128" s="298" t="s">
        <v>210</v>
      </c>
      <c r="B1128" s="299"/>
      <c r="C1128" s="14">
        <v>570820</v>
      </c>
      <c r="D1128" s="14">
        <v>285782.98</v>
      </c>
      <c r="E1128" s="15">
        <v>50.07</v>
      </c>
    </row>
    <row r="1129" spans="1:5" ht="12.75">
      <c r="A1129" s="298" t="s">
        <v>212</v>
      </c>
      <c r="B1129" s="299"/>
      <c r="C1129" s="14">
        <v>642355</v>
      </c>
      <c r="D1129" s="14">
        <v>301659.58</v>
      </c>
      <c r="E1129" s="15">
        <v>46.96</v>
      </c>
    </row>
    <row r="1130" spans="1:5" ht="12.75">
      <c r="A1130" s="298" t="s">
        <v>214</v>
      </c>
      <c r="B1130" s="299"/>
      <c r="C1130" s="14">
        <v>24505</v>
      </c>
      <c r="D1130" s="14">
        <v>5821.77</v>
      </c>
      <c r="E1130" s="15">
        <v>23.76</v>
      </c>
    </row>
    <row r="1131" spans="1:5" ht="12.75">
      <c r="A1131" s="298" t="s">
        <v>215</v>
      </c>
      <c r="B1131" s="299"/>
      <c r="C1131" s="14">
        <v>1193</v>
      </c>
      <c r="D1131" s="14">
        <v>97.8</v>
      </c>
      <c r="E1131" s="15">
        <v>8.2</v>
      </c>
    </row>
    <row r="1132" spans="1:5" ht="12.75">
      <c r="A1132" s="298" t="s">
        <v>216</v>
      </c>
      <c r="B1132" s="299"/>
      <c r="C1132" s="14">
        <v>616657</v>
      </c>
      <c r="D1132" s="14">
        <v>295740.01</v>
      </c>
      <c r="E1132" s="15">
        <v>47.96</v>
      </c>
    </row>
    <row r="1133" spans="1:5" ht="12.75">
      <c r="A1133" s="298" t="s">
        <v>221</v>
      </c>
      <c r="B1133" s="299"/>
      <c r="C1133" s="14">
        <v>9361</v>
      </c>
      <c r="D1133" s="14">
        <v>2217.04</v>
      </c>
      <c r="E1133" s="15">
        <v>23.68</v>
      </c>
    </row>
    <row r="1134" spans="1:5" ht="12.75">
      <c r="A1134" s="298" t="s">
        <v>222</v>
      </c>
      <c r="B1134" s="299"/>
      <c r="C1134" s="14">
        <v>9361</v>
      </c>
      <c r="D1134" s="14">
        <v>2217.04</v>
      </c>
      <c r="E1134" s="15">
        <v>23.68</v>
      </c>
    </row>
    <row r="1135" spans="1:5" ht="12.75">
      <c r="A1135" s="298" t="s">
        <v>224</v>
      </c>
      <c r="B1135" s="299"/>
      <c r="C1135" s="14">
        <v>294346</v>
      </c>
      <c r="D1135" s="14">
        <v>192068.28</v>
      </c>
      <c r="E1135" s="15">
        <v>65.25</v>
      </c>
    </row>
    <row r="1136" spans="1:5" ht="12.75">
      <c r="A1136" s="298" t="s">
        <v>225</v>
      </c>
      <c r="B1136" s="299"/>
      <c r="C1136" s="14">
        <v>292900</v>
      </c>
      <c r="D1136" s="14">
        <v>192068.28</v>
      </c>
      <c r="E1136" s="15">
        <v>65.57</v>
      </c>
    </row>
    <row r="1137" spans="1:5" ht="12.75">
      <c r="A1137" s="298" t="s">
        <v>228</v>
      </c>
      <c r="B1137" s="299"/>
      <c r="C1137" s="14">
        <v>1446</v>
      </c>
      <c r="D1137" s="14">
        <v>0</v>
      </c>
      <c r="E1137" s="15">
        <v>0</v>
      </c>
    </row>
    <row r="1138" spans="1:5" ht="12.75">
      <c r="A1138" s="300" t="s">
        <v>749</v>
      </c>
      <c r="B1138" s="299"/>
      <c r="C1138" s="12">
        <v>3109291</v>
      </c>
      <c r="D1138" s="12">
        <v>1424973.25</v>
      </c>
      <c r="E1138" s="13">
        <v>45.83</v>
      </c>
    </row>
    <row r="1139" spans="1:5" ht="25.5">
      <c r="A1139" s="16" t="s">
        <v>587</v>
      </c>
      <c r="B1139" s="16" t="s">
        <v>588</v>
      </c>
      <c r="C1139" s="17">
        <v>3109291</v>
      </c>
      <c r="D1139" s="17">
        <v>1424973.25</v>
      </c>
      <c r="E1139" s="18">
        <v>45.83</v>
      </c>
    </row>
    <row r="1140" spans="1:5" ht="25.5">
      <c r="A1140" s="19" t="s">
        <v>347</v>
      </c>
      <c r="B1140" s="19" t="s">
        <v>750</v>
      </c>
      <c r="C1140" s="20">
        <v>2503220</v>
      </c>
      <c r="D1140" s="20">
        <v>1135946.07</v>
      </c>
      <c r="E1140" s="21">
        <v>45.38</v>
      </c>
    </row>
    <row r="1141" spans="1:5" ht="12.75">
      <c r="A1141" s="298" t="s">
        <v>198</v>
      </c>
      <c r="B1141" s="299"/>
      <c r="C1141" s="14">
        <v>1656744</v>
      </c>
      <c r="D1141" s="14">
        <v>735598.12</v>
      </c>
      <c r="E1141" s="15">
        <v>44.4</v>
      </c>
    </row>
    <row r="1142" spans="1:5" ht="12.75">
      <c r="A1142" s="298" t="s">
        <v>199</v>
      </c>
      <c r="B1142" s="299"/>
      <c r="C1142" s="14">
        <v>1656744</v>
      </c>
      <c r="D1142" s="14">
        <v>735598.12</v>
      </c>
      <c r="E1142" s="15">
        <v>44.4</v>
      </c>
    </row>
    <row r="1143" spans="1:5" ht="12.75">
      <c r="A1143" s="22" t="s">
        <v>349</v>
      </c>
      <c r="B1143" s="22" t="s">
        <v>350</v>
      </c>
      <c r="C1143" s="23">
        <v>1533933</v>
      </c>
      <c r="D1143" s="23">
        <v>693528.05</v>
      </c>
      <c r="E1143" s="24">
        <v>45.21</v>
      </c>
    </row>
    <row r="1144" spans="1:5" ht="12.75">
      <c r="A1144" s="25" t="s">
        <v>351</v>
      </c>
      <c r="B1144" s="25" t="s">
        <v>352</v>
      </c>
      <c r="C1144" s="26" t="s">
        <v>0</v>
      </c>
      <c r="D1144" s="26">
        <v>541225.57</v>
      </c>
      <c r="E1144" s="27" t="s">
        <v>0</v>
      </c>
    </row>
    <row r="1145" spans="1:5" ht="12.75">
      <c r="A1145" s="25" t="s">
        <v>353</v>
      </c>
      <c r="B1145" s="25" t="s">
        <v>354</v>
      </c>
      <c r="C1145" s="26" t="s">
        <v>0</v>
      </c>
      <c r="D1145" s="26">
        <v>62539.8</v>
      </c>
      <c r="E1145" s="27" t="s">
        <v>0</v>
      </c>
    </row>
    <row r="1146" spans="1:5" ht="12.75">
      <c r="A1146" s="25" t="s">
        <v>538</v>
      </c>
      <c r="B1146" s="25" t="s">
        <v>539</v>
      </c>
      <c r="C1146" s="26" t="s">
        <v>0</v>
      </c>
      <c r="D1146" s="26">
        <v>460.7</v>
      </c>
      <c r="E1146" s="27" t="s">
        <v>0</v>
      </c>
    </row>
    <row r="1147" spans="1:5" ht="12.75">
      <c r="A1147" s="25" t="s">
        <v>355</v>
      </c>
      <c r="B1147" s="25" t="s">
        <v>356</v>
      </c>
      <c r="C1147" s="26" t="s">
        <v>0</v>
      </c>
      <c r="D1147" s="26">
        <v>89301.98</v>
      </c>
      <c r="E1147" s="27" t="s">
        <v>0</v>
      </c>
    </row>
    <row r="1148" spans="1:5" ht="12.75">
      <c r="A1148" s="22" t="s">
        <v>357</v>
      </c>
      <c r="B1148" s="22" t="s">
        <v>358</v>
      </c>
      <c r="C1148" s="23">
        <v>122811</v>
      </c>
      <c r="D1148" s="23">
        <v>42070.07</v>
      </c>
      <c r="E1148" s="24">
        <v>34.26</v>
      </c>
    </row>
    <row r="1149" spans="1:5" ht="12.75">
      <c r="A1149" s="25" t="s">
        <v>361</v>
      </c>
      <c r="B1149" s="25" t="s">
        <v>362</v>
      </c>
      <c r="C1149" s="26" t="s">
        <v>0</v>
      </c>
      <c r="D1149" s="26">
        <v>34967.08</v>
      </c>
      <c r="E1149" s="27" t="s">
        <v>0</v>
      </c>
    </row>
    <row r="1150" spans="1:5" ht="25.5">
      <c r="A1150" s="25" t="s">
        <v>458</v>
      </c>
      <c r="B1150" s="25" t="s">
        <v>459</v>
      </c>
      <c r="C1150" s="26" t="s">
        <v>0</v>
      </c>
      <c r="D1150" s="26">
        <v>4992.07</v>
      </c>
      <c r="E1150" s="27" t="s">
        <v>0</v>
      </c>
    </row>
    <row r="1151" spans="1:5" ht="12.75">
      <c r="A1151" s="25" t="s">
        <v>381</v>
      </c>
      <c r="B1151" s="25" t="s">
        <v>382</v>
      </c>
      <c r="C1151" s="26" t="s">
        <v>0</v>
      </c>
      <c r="D1151" s="26">
        <v>2110.92</v>
      </c>
      <c r="E1151" s="27" t="s">
        <v>0</v>
      </c>
    </row>
    <row r="1152" spans="1:5" ht="12.75">
      <c r="A1152" s="298" t="s">
        <v>203</v>
      </c>
      <c r="B1152" s="299"/>
      <c r="C1152" s="14">
        <v>421593</v>
      </c>
      <c r="D1152" s="14">
        <v>197261.91</v>
      </c>
      <c r="E1152" s="15">
        <v>46.79</v>
      </c>
    </row>
    <row r="1153" spans="1:5" ht="12.75">
      <c r="A1153" s="298" t="s">
        <v>210</v>
      </c>
      <c r="B1153" s="299"/>
      <c r="C1153" s="14">
        <v>421593</v>
      </c>
      <c r="D1153" s="14">
        <v>197261.91</v>
      </c>
      <c r="E1153" s="15">
        <v>46.79</v>
      </c>
    </row>
    <row r="1154" spans="1:5" ht="12.75">
      <c r="A1154" s="22" t="s">
        <v>357</v>
      </c>
      <c r="B1154" s="22" t="s">
        <v>358</v>
      </c>
      <c r="C1154" s="23">
        <v>421593</v>
      </c>
      <c r="D1154" s="23">
        <v>197261.91</v>
      </c>
      <c r="E1154" s="24">
        <v>46.79</v>
      </c>
    </row>
    <row r="1155" spans="1:5" ht="12.75">
      <c r="A1155" s="25" t="s">
        <v>359</v>
      </c>
      <c r="B1155" s="25" t="s">
        <v>360</v>
      </c>
      <c r="C1155" s="26" t="s">
        <v>0</v>
      </c>
      <c r="D1155" s="26">
        <v>192.12</v>
      </c>
      <c r="E1155" s="27" t="s">
        <v>0</v>
      </c>
    </row>
    <row r="1156" spans="1:5" ht="12.75">
      <c r="A1156" s="25" t="s">
        <v>363</v>
      </c>
      <c r="B1156" s="25" t="s">
        <v>364</v>
      </c>
      <c r="C1156" s="26" t="s">
        <v>0</v>
      </c>
      <c r="D1156" s="26">
        <v>2955.91</v>
      </c>
      <c r="E1156" s="27" t="s">
        <v>0</v>
      </c>
    </row>
    <row r="1157" spans="1:5" ht="12.75">
      <c r="A1157" s="25" t="s">
        <v>365</v>
      </c>
      <c r="B1157" s="25" t="s">
        <v>366</v>
      </c>
      <c r="C1157" s="26" t="s">
        <v>0</v>
      </c>
      <c r="D1157" s="26">
        <v>505.71</v>
      </c>
      <c r="E1157" s="27" t="s">
        <v>0</v>
      </c>
    </row>
    <row r="1158" spans="1:5" ht="12.75">
      <c r="A1158" s="25" t="s">
        <v>367</v>
      </c>
      <c r="B1158" s="25" t="s">
        <v>368</v>
      </c>
      <c r="C1158" s="26" t="s">
        <v>0</v>
      </c>
      <c r="D1158" s="26">
        <v>11659.26</v>
      </c>
      <c r="E1158" s="27" t="s">
        <v>0</v>
      </c>
    </row>
    <row r="1159" spans="1:5" ht="12.75">
      <c r="A1159" s="25" t="s">
        <v>643</v>
      </c>
      <c r="B1159" s="25" t="s">
        <v>644</v>
      </c>
      <c r="C1159" s="26" t="s">
        <v>0</v>
      </c>
      <c r="D1159" s="26">
        <v>47626.53</v>
      </c>
      <c r="E1159" s="27" t="s">
        <v>0</v>
      </c>
    </row>
    <row r="1160" spans="1:5" ht="12.75">
      <c r="A1160" s="25" t="s">
        <v>425</v>
      </c>
      <c r="B1160" s="25" t="s">
        <v>426</v>
      </c>
      <c r="C1160" s="26" t="s">
        <v>0</v>
      </c>
      <c r="D1160" s="26">
        <v>40087.43</v>
      </c>
      <c r="E1160" s="27" t="s">
        <v>0</v>
      </c>
    </row>
    <row r="1161" spans="1:5" ht="12.75">
      <c r="A1161" s="25" t="s">
        <v>411</v>
      </c>
      <c r="B1161" s="25" t="s">
        <v>412</v>
      </c>
      <c r="C1161" s="26" t="s">
        <v>0</v>
      </c>
      <c r="D1161" s="26">
        <v>1711.28</v>
      </c>
      <c r="E1161" s="27" t="s">
        <v>0</v>
      </c>
    </row>
    <row r="1162" spans="1:5" ht="12.75">
      <c r="A1162" s="25" t="s">
        <v>413</v>
      </c>
      <c r="B1162" s="25" t="s">
        <v>414</v>
      </c>
      <c r="C1162" s="26" t="s">
        <v>0</v>
      </c>
      <c r="D1162" s="26">
        <v>1912.1</v>
      </c>
      <c r="E1162" s="27" t="s">
        <v>0</v>
      </c>
    </row>
    <row r="1163" spans="1:5" ht="12.75">
      <c r="A1163" s="25" t="s">
        <v>369</v>
      </c>
      <c r="B1163" s="25" t="s">
        <v>370</v>
      </c>
      <c r="C1163" s="26" t="s">
        <v>0</v>
      </c>
      <c r="D1163" s="26">
        <v>4036.6</v>
      </c>
      <c r="E1163" s="27" t="s">
        <v>0</v>
      </c>
    </row>
    <row r="1164" spans="1:5" ht="12.75">
      <c r="A1164" s="25" t="s">
        <v>371</v>
      </c>
      <c r="B1164" s="25" t="s">
        <v>372</v>
      </c>
      <c r="C1164" s="26" t="s">
        <v>0</v>
      </c>
      <c r="D1164" s="26">
        <v>1535.46</v>
      </c>
      <c r="E1164" s="27" t="s">
        <v>0</v>
      </c>
    </row>
    <row r="1165" spans="1:5" ht="12.75">
      <c r="A1165" s="25" t="s">
        <v>427</v>
      </c>
      <c r="B1165" s="25" t="s">
        <v>428</v>
      </c>
      <c r="C1165" s="26" t="s">
        <v>0</v>
      </c>
      <c r="D1165" s="26">
        <v>14611.66</v>
      </c>
      <c r="E1165" s="27" t="s">
        <v>0</v>
      </c>
    </row>
    <row r="1166" spans="1:5" ht="12.75">
      <c r="A1166" s="25" t="s">
        <v>373</v>
      </c>
      <c r="B1166" s="25" t="s">
        <v>374</v>
      </c>
      <c r="C1166" s="26" t="s">
        <v>0</v>
      </c>
      <c r="D1166" s="26">
        <v>140.59</v>
      </c>
      <c r="E1166" s="27" t="s">
        <v>0</v>
      </c>
    </row>
    <row r="1167" spans="1:5" ht="12.75">
      <c r="A1167" s="25" t="s">
        <v>415</v>
      </c>
      <c r="B1167" s="25" t="s">
        <v>416</v>
      </c>
      <c r="C1167" s="26" t="s">
        <v>0</v>
      </c>
      <c r="D1167" s="26">
        <v>10271.83</v>
      </c>
      <c r="E1167" s="27" t="s">
        <v>0</v>
      </c>
    </row>
    <row r="1168" spans="1:5" ht="12.75">
      <c r="A1168" s="25" t="s">
        <v>375</v>
      </c>
      <c r="B1168" s="25" t="s">
        <v>376</v>
      </c>
      <c r="C1168" s="26" t="s">
        <v>0</v>
      </c>
      <c r="D1168" s="26">
        <v>5637.41</v>
      </c>
      <c r="E1168" s="27" t="s">
        <v>0</v>
      </c>
    </row>
    <row r="1169" spans="1:5" ht="12.75">
      <c r="A1169" s="25" t="s">
        <v>377</v>
      </c>
      <c r="B1169" s="25" t="s">
        <v>378</v>
      </c>
      <c r="C1169" s="26" t="s">
        <v>0</v>
      </c>
      <c r="D1169" s="26">
        <v>2584.91</v>
      </c>
      <c r="E1169" s="27" t="s">
        <v>0</v>
      </c>
    </row>
    <row r="1170" spans="1:5" ht="12.75">
      <c r="A1170" s="25" t="s">
        <v>419</v>
      </c>
      <c r="B1170" s="25" t="s">
        <v>420</v>
      </c>
      <c r="C1170" s="26" t="s">
        <v>0</v>
      </c>
      <c r="D1170" s="26">
        <v>3440.08</v>
      </c>
      <c r="E1170" s="27" t="s">
        <v>0</v>
      </c>
    </row>
    <row r="1171" spans="1:5" ht="12.75">
      <c r="A1171" s="25" t="s">
        <v>379</v>
      </c>
      <c r="B1171" s="25" t="s">
        <v>380</v>
      </c>
      <c r="C1171" s="26" t="s">
        <v>0</v>
      </c>
      <c r="D1171" s="26">
        <v>42926.94</v>
      </c>
      <c r="E1171" s="27" t="s">
        <v>0</v>
      </c>
    </row>
    <row r="1172" spans="1:5" ht="12.75">
      <c r="A1172" s="25" t="s">
        <v>421</v>
      </c>
      <c r="B1172" s="25" t="s">
        <v>422</v>
      </c>
      <c r="C1172" s="26" t="s">
        <v>0</v>
      </c>
      <c r="D1172" s="26">
        <v>5134.75</v>
      </c>
      <c r="E1172" s="27" t="s">
        <v>0</v>
      </c>
    </row>
    <row r="1173" spans="1:5" ht="12.75">
      <c r="A1173" s="25" t="s">
        <v>383</v>
      </c>
      <c r="B1173" s="25" t="s">
        <v>384</v>
      </c>
      <c r="C1173" s="26" t="s">
        <v>0</v>
      </c>
      <c r="D1173" s="26">
        <v>291.34</v>
      </c>
      <c r="E1173" s="27" t="s">
        <v>0</v>
      </c>
    </row>
    <row r="1174" spans="1:5" ht="12.75">
      <c r="A1174" s="298" t="s">
        <v>212</v>
      </c>
      <c r="B1174" s="299"/>
      <c r="C1174" s="14">
        <v>424883</v>
      </c>
      <c r="D1174" s="14">
        <v>203086.04</v>
      </c>
      <c r="E1174" s="15">
        <v>47.8</v>
      </c>
    </row>
    <row r="1175" spans="1:5" ht="12.75">
      <c r="A1175" s="298" t="s">
        <v>216</v>
      </c>
      <c r="B1175" s="299"/>
      <c r="C1175" s="14">
        <v>424883</v>
      </c>
      <c r="D1175" s="14">
        <v>203086.04</v>
      </c>
      <c r="E1175" s="15">
        <v>47.8</v>
      </c>
    </row>
    <row r="1176" spans="1:5" ht="12.75">
      <c r="A1176" s="22" t="s">
        <v>349</v>
      </c>
      <c r="B1176" s="22" t="s">
        <v>350</v>
      </c>
      <c r="C1176" s="23">
        <v>393165</v>
      </c>
      <c r="D1176" s="23">
        <v>192469.38</v>
      </c>
      <c r="E1176" s="24">
        <v>48.95</v>
      </c>
    </row>
    <row r="1177" spans="1:5" ht="12.75">
      <c r="A1177" s="25" t="s">
        <v>351</v>
      </c>
      <c r="B1177" s="25" t="s">
        <v>352</v>
      </c>
      <c r="C1177" s="26" t="s">
        <v>0</v>
      </c>
      <c r="D1177" s="26">
        <v>156606.87</v>
      </c>
      <c r="E1177" s="27" t="s">
        <v>0</v>
      </c>
    </row>
    <row r="1178" spans="1:5" ht="12.75">
      <c r="A1178" s="25" t="s">
        <v>353</v>
      </c>
      <c r="B1178" s="25" t="s">
        <v>354</v>
      </c>
      <c r="C1178" s="26" t="s">
        <v>0</v>
      </c>
      <c r="D1178" s="26">
        <v>9882.18</v>
      </c>
      <c r="E1178" s="27" t="s">
        <v>0</v>
      </c>
    </row>
    <row r="1179" spans="1:5" ht="12.75">
      <c r="A1179" s="25" t="s">
        <v>538</v>
      </c>
      <c r="B1179" s="25" t="s">
        <v>539</v>
      </c>
      <c r="C1179" s="26" t="s">
        <v>0</v>
      </c>
      <c r="D1179" s="26">
        <v>140.19</v>
      </c>
      <c r="E1179" s="27" t="s">
        <v>0</v>
      </c>
    </row>
    <row r="1180" spans="1:5" ht="12.75">
      <c r="A1180" s="25" t="s">
        <v>355</v>
      </c>
      <c r="B1180" s="25" t="s">
        <v>356</v>
      </c>
      <c r="C1180" s="26" t="s">
        <v>0</v>
      </c>
      <c r="D1180" s="26">
        <v>25840.14</v>
      </c>
      <c r="E1180" s="27" t="s">
        <v>0</v>
      </c>
    </row>
    <row r="1181" spans="1:5" ht="12.75">
      <c r="A1181" s="22" t="s">
        <v>357</v>
      </c>
      <c r="B1181" s="22" t="s">
        <v>358</v>
      </c>
      <c r="C1181" s="23">
        <v>31718</v>
      </c>
      <c r="D1181" s="23">
        <v>10616.66</v>
      </c>
      <c r="E1181" s="24">
        <v>33.47</v>
      </c>
    </row>
    <row r="1182" spans="1:5" ht="12.75">
      <c r="A1182" s="25" t="s">
        <v>361</v>
      </c>
      <c r="B1182" s="25" t="s">
        <v>362</v>
      </c>
      <c r="C1182" s="26" t="s">
        <v>0</v>
      </c>
      <c r="D1182" s="26">
        <v>9974.3</v>
      </c>
      <c r="E1182" s="27" t="s">
        <v>0</v>
      </c>
    </row>
    <row r="1183" spans="1:5" ht="12.75">
      <c r="A1183" s="25" t="s">
        <v>381</v>
      </c>
      <c r="B1183" s="25" t="s">
        <v>382</v>
      </c>
      <c r="C1183" s="26" t="s">
        <v>0</v>
      </c>
      <c r="D1183" s="26">
        <v>642.36</v>
      </c>
      <c r="E1183" s="27" t="s">
        <v>0</v>
      </c>
    </row>
    <row r="1184" spans="1:5" ht="12.75">
      <c r="A1184" s="19" t="s">
        <v>385</v>
      </c>
      <c r="B1184" s="19" t="s">
        <v>751</v>
      </c>
      <c r="C1184" s="20">
        <v>3215</v>
      </c>
      <c r="D1184" s="20">
        <v>2678.25</v>
      </c>
      <c r="E1184" s="21">
        <v>83.3</v>
      </c>
    </row>
    <row r="1185" spans="1:5" ht="12.75">
      <c r="A1185" s="298" t="s">
        <v>198</v>
      </c>
      <c r="B1185" s="299"/>
      <c r="C1185" s="14">
        <v>3215</v>
      </c>
      <c r="D1185" s="14">
        <v>2678.25</v>
      </c>
      <c r="E1185" s="15">
        <v>83.3</v>
      </c>
    </row>
    <row r="1186" spans="1:5" ht="12.75">
      <c r="A1186" s="298" t="s">
        <v>199</v>
      </c>
      <c r="B1186" s="299"/>
      <c r="C1186" s="14">
        <v>3215</v>
      </c>
      <c r="D1186" s="14">
        <v>2678.25</v>
      </c>
      <c r="E1186" s="15">
        <v>83.3</v>
      </c>
    </row>
    <row r="1187" spans="1:5" ht="12.75">
      <c r="A1187" s="22" t="s">
        <v>357</v>
      </c>
      <c r="B1187" s="22" t="s">
        <v>358</v>
      </c>
      <c r="C1187" s="23">
        <v>3215</v>
      </c>
      <c r="D1187" s="23">
        <v>2678.25</v>
      </c>
      <c r="E1187" s="24">
        <v>83.3</v>
      </c>
    </row>
    <row r="1188" spans="1:5" ht="12.75">
      <c r="A1188" s="25" t="s">
        <v>377</v>
      </c>
      <c r="B1188" s="25" t="s">
        <v>378</v>
      </c>
      <c r="C1188" s="26" t="s">
        <v>0</v>
      </c>
      <c r="D1188" s="26">
        <v>2678.25</v>
      </c>
      <c r="E1188" s="27" t="s">
        <v>0</v>
      </c>
    </row>
    <row r="1189" spans="1:5" ht="12.75">
      <c r="A1189" s="19" t="s">
        <v>395</v>
      </c>
      <c r="B1189" s="19" t="s">
        <v>752</v>
      </c>
      <c r="C1189" s="20">
        <v>8151</v>
      </c>
      <c r="D1189" s="20">
        <v>62.71</v>
      </c>
      <c r="E1189" s="21">
        <v>0.77</v>
      </c>
    </row>
    <row r="1190" spans="1:5" ht="12.75">
      <c r="A1190" s="298" t="s">
        <v>198</v>
      </c>
      <c r="B1190" s="299"/>
      <c r="C1190" s="14">
        <v>5518</v>
      </c>
      <c r="D1190" s="14">
        <v>0</v>
      </c>
      <c r="E1190" s="15">
        <v>0</v>
      </c>
    </row>
    <row r="1191" spans="1:5" ht="12.75">
      <c r="A1191" s="298" t="s">
        <v>199</v>
      </c>
      <c r="B1191" s="299"/>
      <c r="C1191" s="14">
        <v>5518</v>
      </c>
      <c r="D1191" s="14">
        <v>0</v>
      </c>
      <c r="E1191" s="15">
        <v>0</v>
      </c>
    </row>
    <row r="1192" spans="1:5" ht="12.75">
      <c r="A1192" s="22" t="s">
        <v>349</v>
      </c>
      <c r="B1192" s="22" t="s">
        <v>350</v>
      </c>
      <c r="C1192" s="23">
        <v>4348</v>
      </c>
      <c r="D1192" s="23">
        <v>0</v>
      </c>
      <c r="E1192" s="24">
        <v>0</v>
      </c>
    </row>
    <row r="1193" spans="1:5" ht="12.75">
      <c r="A1193" s="22" t="s">
        <v>357</v>
      </c>
      <c r="B1193" s="22" t="s">
        <v>358</v>
      </c>
      <c r="C1193" s="23">
        <v>1170</v>
      </c>
      <c r="D1193" s="23">
        <v>0</v>
      </c>
      <c r="E1193" s="24">
        <v>0</v>
      </c>
    </row>
    <row r="1194" spans="1:5" ht="12.75">
      <c r="A1194" s="298" t="s">
        <v>212</v>
      </c>
      <c r="B1194" s="299"/>
      <c r="C1194" s="14">
        <v>2633</v>
      </c>
      <c r="D1194" s="14">
        <v>62.71</v>
      </c>
      <c r="E1194" s="15">
        <v>2.38</v>
      </c>
    </row>
    <row r="1195" spans="1:5" ht="12.75">
      <c r="A1195" s="298" t="s">
        <v>214</v>
      </c>
      <c r="B1195" s="299"/>
      <c r="C1195" s="14">
        <v>2633</v>
      </c>
      <c r="D1195" s="14">
        <v>62.71</v>
      </c>
      <c r="E1195" s="15">
        <v>2.38</v>
      </c>
    </row>
    <row r="1196" spans="1:5" ht="12.75">
      <c r="A1196" s="22" t="s">
        <v>357</v>
      </c>
      <c r="B1196" s="22" t="s">
        <v>358</v>
      </c>
      <c r="C1196" s="23">
        <v>2633</v>
      </c>
      <c r="D1196" s="23">
        <v>62.71</v>
      </c>
      <c r="E1196" s="24">
        <v>2.38</v>
      </c>
    </row>
    <row r="1197" spans="1:5" ht="12.75">
      <c r="A1197" s="25" t="s">
        <v>367</v>
      </c>
      <c r="B1197" s="25" t="s">
        <v>368</v>
      </c>
      <c r="C1197" s="26" t="s">
        <v>0</v>
      </c>
      <c r="D1197" s="26">
        <v>62.71</v>
      </c>
      <c r="E1197" s="27" t="s">
        <v>0</v>
      </c>
    </row>
    <row r="1198" spans="1:5" ht="12.75">
      <c r="A1198" s="19" t="s">
        <v>399</v>
      </c>
      <c r="B1198" s="19" t="s">
        <v>753</v>
      </c>
      <c r="C1198" s="20">
        <v>93260</v>
      </c>
      <c r="D1198" s="20">
        <v>52895.57</v>
      </c>
      <c r="E1198" s="21">
        <v>56.72</v>
      </c>
    </row>
    <row r="1199" spans="1:5" ht="12.75">
      <c r="A1199" s="298" t="s">
        <v>198</v>
      </c>
      <c r="B1199" s="299"/>
      <c r="C1199" s="14">
        <v>55097</v>
      </c>
      <c r="D1199" s="14">
        <v>33156.59</v>
      </c>
      <c r="E1199" s="15">
        <v>60.18</v>
      </c>
    </row>
    <row r="1200" spans="1:5" ht="12.75">
      <c r="A1200" s="298" t="s">
        <v>199</v>
      </c>
      <c r="B1200" s="299"/>
      <c r="C1200" s="14">
        <v>55097</v>
      </c>
      <c r="D1200" s="14">
        <v>33156.59</v>
      </c>
      <c r="E1200" s="15">
        <v>60.18</v>
      </c>
    </row>
    <row r="1201" spans="1:5" ht="12.75">
      <c r="A1201" s="22" t="s">
        <v>349</v>
      </c>
      <c r="B1201" s="22" t="s">
        <v>350</v>
      </c>
      <c r="C1201" s="23">
        <v>51381</v>
      </c>
      <c r="D1201" s="23">
        <v>31208.19</v>
      </c>
      <c r="E1201" s="24">
        <v>60.74</v>
      </c>
    </row>
    <row r="1202" spans="1:5" ht="12.75">
      <c r="A1202" s="25" t="s">
        <v>351</v>
      </c>
      <c r="B1202" s="25" t="s">
        <v>352</v>
      </c>
      <c r="C1202" s="26" t="s">
        <v>0</v>
      </c>
      <c r="D1202" s="26">
        <v>21318.97</v>
      </c>
      <c r="E1202" s="27" t="s">
        <v>0</v>
      </c>
    </row>
    <row r="1203" spans="1:5" ht="12.75">
      <c r="A1203" s="25" t="s">
        <v>353</v>
      </c>
      <c r="B1203" s="25" t="s">
        <v>354</v>
      </c>
      <c r="C1203" s="26" t="s">
        <v>0</v>
      </c>
      <c r="D1203" s="26">
        <v>6371.52</v>
      </c>
      <c r="E1203" s="27" t="s">
        <v>0</v>
      </c>
    </row>
    <row r="1204" spans="1:5" ht="12.75">
      <c r="A1204" s="25" t="s">
        <v>355</v>
      </c>
      <c r="B1204" s="25" t="s">
        <v>356</v>
      </c>
      <c r="C1204" s="26" t="s">
        <v>0</v>
      </c>
      <c r="D1204" s="26">
        <v>3517.7</v>
      </c>
      <c r="E1204" s="27" t="s">
        <v>0</v>
      </c>
    </row>
    <row r="1205" spans="1:5" ht="12.75">
      <c r="A1205" s="22" t="s">
        <v>357</v>
      </c>
      <c r="B1205" s="22" t="s">
        <v>358</v>
      </c>
      <c r="C1205" s="23">
        <v>3716</v>
      </c>
      <c r="D1205" s="23">
        <v>1948.4</v>
      </c>
      <c r="E1205" s="24">
        <v>52.43</v>
      </c>
    </row>
    <row r="1206" spans="1:5" ht="12.75">
      <c r="A1206" s="25" t="s">
        <v>361</v>
      </c>
      <c r="B1206" s="25" t="s">
        <v>362</v>
      </c>
      <c r="C1206" s="26" t="s">
        <v>0</v>
      </c>
      <c r="D1206" s="26">
        <v>1948.4</v>
      </c>
      <c r="E1206" s="27" t="s">
        <v>0</v>
      </c>
    </row>
    <row r="1207" spans="1:5" ht="12.75">
      <c r="A1207" s="298" t="s">
        <v>212</v>
      </c>
      <c r="B1207" s="299"/>
      <c r="C1207" s="14">
        <v>38163</v>
      </c>
      <c r="D1207" s="14">
        <v>19738.98</v>
      </c>
      <c r="E1207" s="15">
        <v>51.72</v>
      </c>
    </row>
    <row r="1208" spans="1:5" ht="12.75">
      <c r="A1208" s="298" t="s">
        <v>214</v>
      </c>
      <c r="B1208" s="299"/>
      <c r="C1208" s="14">
        <v>5136</v>
      </c>
      <c r="D1208" s="14">
        <v>2914.84</v>
      </c>
      <c r="E1208" s="15">
        <v>56.75</v>
      </c>
    </row>
    <row r="1209" spans="1:5" ht="12.75">
      <c r="A1209" s="22" t="s">
        <v>357</v>
      </c>
      <c r="B1209" s="22" t="s">
        <v>358</v>
      </c>
      <c r="C1209" s="23">
        <v>2966</v>
      </c>
      <c r="D1209" s="23">
        <v>1290.15</v>
      </c>
      <c r="E1209" s="24">
        <v>43.5</v>
      </c>
    </row>
    <row r="1210" spans="1:5" ht="12.75">
      <c r="A1210" s="25" t="s">
        <v>367</v>
      </c>
      <c r="B1210" s="25" t="s">
        <v>368</v>
      </c>
      <c r="C1210" s="26" t="s">
        <v>0</v>
      </c>
      <c r="D1210" s="26">
        <v>78.15</v>
      </c>
      <c r="E1210" s="27" t="s">
        <v>0</v>
      </c>
    </row>
    <row r="1211" spans="1:5" ht="12.75">
      <c r="A1211" s="25" t="s">
        <v>413</v>
      </c>
      <c r="B1211" s="25" t="s">
        <v>414</v>
      </c>
      <c r="C1211" s="26" t="s">
        <v>0</v>
      </c>
      <c r="D1211" s="26">
        <v>1212</v>
      </c>
      <c r="E1211" s="27" t="s">
        <v>0</v>
      </c>
    </row>
    <row r="1212" spans="1:5" ht="12.75">
      <c r="A1212" s="22" t="s">
        <v>437</v>
      </c>
      <c r="B1212" s="22" t="s">
        <v>438</v>
      </c>
      <c r="C1212" s="23">
        <v>2170</v>
      </c>
      <c r="D1212" s="23">
        <v>1624.69</v>
      </c>
      <c r="E1212" s="24">
        <v>74.87</v>
      </c>
    </row>
    <row r="1213" spans="1:5" ht="12.75">
      <c r="A1213" s="25" t="s">
        <v>519</v>
      </c>
      <c r="B1213" s="25" t="s">
        <v>520</v>
      </c>
      <c r="C1213" s="26" t="s">
        <v>0</v>
      </c>
      <c r="D1213" s="26">
        <v>1624.69</v>
      </c>
      <c r="E1213" s="27" t="s">
        <v>0</v>
      </c>
    </row>
    <row r="1214" spans="1:5" ht="12.75">
      <c r="A1214" s="298" t="s">
        <v>216</v>
      </c>
      <c r="B1214" s="299"/>
      <c r="C1214" s="14">
        <v>33027</v>
      </c>
      <c r="D1214" s="14">
        <v>16824.14</v>
      </c>
      <c r="E1214" s="15">
        <v>50.94</v>
      </c>
    </row>
    <row r="1215" spans="1:5" ht="12.75">
      <c r="A1215" s="22" t="s">
        <v>349</v>
      </c>
      <c r="B1215" s="22" t="s">
        <v>350</v>
      </c>
      <c r="C1215" s="23">
        <v>31222</v>
      </c>
      <c r="D1215" s="23">
        <v>15296.89</v>
      </c>
      <c r="E1215" s="24">
        <v>48.99</v>
      </c>
    </row>
    <row r="1216" spans="1:5" ht="12.75">
      <c r="A1216" s="25" t="s">
        <v>351</v>
      </c>
      <c r="B1216" s="25" t="s">
        <v>352</v>
      </c>
      <c r="C1216" s="26" t="s">
        <v>0</v>
      </c>
      <c r="D1216" s="26">
        <v>12161.84</v>
      </c>
      <c r="E1216" s="27" t="s">
        <v>0</v>
      </c>
    </row>
    <row r="1217" spans="1:5" ht="12.75">
      <c r="A1217" s="25" t="s">
        <v>353</v>
      </c>
      <c r="B1217" s="25" t="s">
        <v>354</v>
      </c>
      <c r="C1217" s="26" t="s">
        <v>0</v>
      </c>
      <c r="D1217" s="26">
        <v>1128.29</v>
      </c>
      <c r="E1217" s="27" t="s">
        <v>0</v>
      </c>
    </row>
    <row r="1218" spans="1:5" ht="12.75">
      <c r="A1218" s="25" t="s">
        <v>355</v>
      </c>
      <c r="B1218" s="25" t="s">
        <v>356</v>
      </c>
      <c r="C1218" s="26" t="s">
        <v>0</v>
      </c>
      <c r="D1218" s="26">
        <v>2006.76</v>
      </c>
      <c r="E1218" s="27" t="s">
        <v>0</v>
      </c>
    </row>
    <row r="1219" spans="1:5" ht="12.75">
      <c r="A1219" s="22" t="s">
        <v>357</v>
      </c>
      <c r="B1219" s="22" t="s">
        <v>358</v>
      </c>
      <c r="C1219" s="23">
        <v>1805</v>
      </c>
      <c r="D1219" s="23">
        <v>1527.25</v>
      </c>
      <c r="E1219" s="24">
        <v>84.61</v>
      </c>
    </row>
    <row r="1220" spans="1:5" ht="12.75">
      <c r="A1220" s="25" t="s">
        <v>361</v>
      </c>
      <c r="B1220" s="25" t="s">
        <v>362</v>
      </c>
      <c r="C1220" s="26" t="s">
        <v>0</v>
      </c>
      <c r="D1220" s="26">
        <v>1527.25</v>
      </c>
      <c r="E1220" s="27" t="s">
        <v>0</v>
      </c>
    </row>
    <row r="1221" spans="1:5" ht="12.75">
      <c r="A1221" s="19" t="s">
        <v>552</v>
      </c>
      <c r="B1221" s="19" t="s">
        <v>754</v>
      </c>
      <c r="C1221" s="20">
        <v>195273</v>
      </c>
      <c r="D1221" s="20">
        <v>41322.37</v>
      </c>
      <c r="E1221" s="21">
        <v>21.16</v>
      </c>
    </row>
    <row r="1222" spans="1:5" ht="12.75">
      <c r="A1222" s="298" t="s">
        <v>198</v>
      </c>
      <c r="B1222" s="299"/>
      <c r="C1222" s="14">
        <v>176695</v>
      </c>
      <c r="D1222" s="14">
        <v>36448.34</v>
      </c>
      <c r="E1222" s="15">
        <v>20.63</v>
      </c>
    </row>
    <row r="1223" spans="1:5" ht="12.75">
      <c r="A1223" s="298" t="s">
        <v>199</v>
      </c>
      <c r="B1223" s="299"/>
      <c r="C1223" s="14">
        <v>176695</v>
      </c>
      <c r="D1223" s="14">
        <v>36448.34</v>
      </c>
      <c r="E1223" s="15">
        <v>20.63</v>
      </c>
    </row>
    <row r="1224" spans="1:5" ht="12.75">
      <c r="A1224" s="22" t="s">
        <v>437</v>
      </c>
      <c r="B1224" s="22" t="s">
        <v>438</v>
      </c>
      <c r="C1224" s="23">
        <v>176695</v>
      </c>
      <c r="D1224" s="23">
        <v>36448.34</v>
      </c>
      <c r="E1224" s="24">
        <v>20.63</v>
      </c>
    </row>
    <row r="1225" spans="1:5" ht="12.75">
      <c r="A1225" s="25" t="s">
        <v>439</v>
      </c>
      <c r="B1225" s="25" t="s">
        <v>440</v>
      </c>
      <c r="C1225" s="26" t="s">
        <v>0</v>
      </c>
      <c r="D1225" s="26">
        <v>9206.1</v>
      </c>
      <c r="E1225" s="27" t="s">
        <v>0</v>
      </c>
    </row>
    <row r="1226" spans="1:5" ht="12.75">
      <c r="A1226" s="25" t="s">
        <v>554</v>
      </c>
      <c r="B1226" s="25" t="s">
        <v>555</v>
      </c>
      <c r="C1226" s="26" t="s">
        <v>0</v>
      </c>
      <c r="D1226" s="26">
        <v>16895</v>
      </c>
      <c r="E1226" s="27" t="s">
        <v>0</v>
      </c>
    </row>
    <row r="1227" spans="1:5" ht="12.75">
      <c r="A1227" s="25" t="s">
        <v>519</v>
      </c>
      <c r="B1227" s="25" t="s">
        <v>520</v>
      </c>
      <c r="C1227" s="26" t="s">
        <v>0</v>
      </c>
      <c r="D1227" s="26">
        <v>10347.24</v>
      </c>
      <c r="E1227" s="27" t="s">
        <v>0</v>
      </c>
    </row>
    <row r="1228" spans="1:5" ht="12.75">
      <c r="A1228" s="298" t="s">
        <v>203</v>
      </c>
      <c r="B1228" s="299"/>
      <c r="C1228" s="14">
        <v>15111</v>
      </c>
      <c r="D1228" s="14">
        <v>4874.03</v>
      </c>
      <c r="E1228" s="15">
        <v>32.25</v>
      </c>
    </row>
    <row r="1229" spans="1:5" ht="12.75">
      <c r="A1229" s="298" t="s">
        <v>210</v>
      </c>
      <c r="B1229" s="299"/>
      <c r="C1229" s="14">
        <v>15111</v>
      </c>
      <c r="D1229" s="14">
        <v>4874.03</v>
      </c>
      <c r="E1229" s="15">
        <v>32.25</v>
      </c>
    </row>
    <row r="1230" spans="1:5" ht="12.75">
      <c r="A1230" s="22" t="s">
        <v>437</v>
      </c>
      <c r="B1230" s="22" t="s">
        <v>438</v>
      </c>
      <c r="C1230" s="23">
        <v>15111</v>
      </c>
      <c r="D1230" s="23">
        <v>4874.03</v>
      </c>
      <c r="E1230" s="24">
        <v>32.25</v>
      </c>
    </row>
    <row r="1231" spans="1:5" ht="12.75">
      <c r="A1231" s="25" t="s">
        <v>439</v>
      </c>
      <c r="B1231" s="25" t="s">
        <v>440</v>
      </c>
      <c r="C1231" s="26" t="s">
        <v>0</v>
      </c>
      <c r="D1231" s="26">
        <v>4026.4</v>
      </c>
      <c r="E1231" s="27" t="s">
        <v>0</v>
      </c>
    </row>
    <row r="1232" spans="1:5" ht="12.75">
      <c r="A1232" s="25" t="s">
        <v>441</v>
      </c>
      <c r="B1232" s="25" t="s">
        <v>442</v>
      </c>
      <c r="C1232" s="26" t="s">
        <v>0</v>
      </c>
      <c r="D1232" s="26">
        <v>278.45</v>
      </c>
      <c r="E1232" s="27" t="s">
        <v>0</v>
      </c>
    </row>
    <row r="1233" spans="1:5" ht="12.75">
      <c r="A1233" s="25" t="s">
        <v>554</v>
      </c>
      <c r="B1233" s="25" t="s">
        <v>555</v>
      </c>
      <c r="C1233" s="26" t="s">
        <v>0</v>
      </c>
      <c r="D1233" s="26">
        <v>213.05</v>
      </c>
      <c r="E1233" s="27" t="s">
        <v>0</v>
      </c>
    </row>
    <row r="1234" spans="1:5" ht="12.75">
      <c r="A1234" s="25" t="s">
        <v>519</v>
      </c>
      <c r="B1234" s="25" t="s">
        <v>520</v>
      </c>
      <c r="C1234" s="26" t="s">
        <v>0</v>
      </c>
      <c r="D1234" s="26">
        <v>356.13</v>
      </c>
      <c r="E1234" s="27" t="s">
        <v>0</v>
      </c>
    </row>
    <row r="1235" spans="1:5" ht="12.75">
      <c r="A1235" s="298" t="s">
        <v>212</v>
      </c>
      <c r="B1235" s="299"/>
      <c r="C1235" s="14">
        <v>930</v>
      </c>
      <c r="D1235" s="14">
        <v>0</v>
      </c>
      <c r="E1235" s="15">
        <v>0</v>
      </c>
    </row>
    <row r="1236" spans="1:5" ht="12.75">
      <c r="A1236" s="298" t="s">
        <v>216</v>
      </c>
      <c r="B1236" s="299"/>
      <c r="C1236" s="14">
        <v>930</v>
      </c>
      <c r="D1236" s="14">
        <v>0</v>
      </c>
      <c r="E1236" s="15">
        <v>0</v>
      </c>
    </row>
    <row r="1237" spans="1:5" ht="12.75">
      <c r="A1237" s="22" t="s">
        <v>437</v>
      </c>
      <c r="B1237" s="22" t="s">
        <v>438</v>
      </c>
      <c r="C1237" s="23">
        <v>930</v>
      </c>
      <c r="D1237" s="23">
        <v>0</v>
      </c>
      <c r="E1237" s="24">
        <v>0</v>
      </c>
    </row>
    <row r="1238" spans="1:5" ht="12.75">
      <c r="A1238" s="298" t="s">
        <v>221</v>
      </c>
      <c r="B1238" s="299"/>
      <c r="C1238" s="14">
        <v>1207</v>
      </c>
      <c r="D1238" s="14">
        <v>0</v>
      </c>
      <c r="E1238" s="15">
        <v>0</v>
      </c>
    </row>
    <row r="1239" spans="1:5" ht="12.75">
      <c r="A1239" s="298" t="s">
        <v>222</v>
      </c>
      <c r="B1239" s="299"/>
      <c r="C1239" s="14">
        <v>1207</v>
      </c>
      <c r="D1239" s="14">
        <v>0</v>
      </c>
      <c r="E1239" s="15">
        <v>0</v>
      </c>
    </row>
    <row r="1240" spans="1:5" ht="12.75">
      <c r="A1240" s="22" t="s">
        <v>437</v>
      </c>
      <c r="B1240" s="22" t="s">
        <v>438</v>
      </c>
      <c r="C1240" s="23">
        <v>1207</v>
      </c>
      <c r="D1240" s="23">
        <v>0</v>
      </c>
      <c r="E1240" s="24">
        <v>0</v>
      </c>
    </row>
    <row r="1241" spans="1:5" ht="12.75">
      <c r="A1241" s="298" t="s">
        <v>224</v>
      </c>
      <c r="B1241" s="299"/>
      <c r="C1241" s="14">
        <v>1330</v>
      </c>
      <c r="D1241" s="14">
        <v>0</v>
      </c>
      <c r="E1241" s="15">
        <v>0</v>
      </c>
    </row>
    <row r="1242" spans="1:5" ht="12.75">
      <c r="A1242" s="298" t="s">
        <v>228</v>
      </c>
      <c r="B1242" s="299"/>
      <c r="C1242" s="14">
        <v>1330</v>
      </c>
      <c r="D1242" s="14">
        <v>0</v>
      </c>
      <c r="E1242" s="15">
        <v>0</v>
      </c>
    </row>
    <row r="1243" spans="1:5" ht="12.75">
      <c r="A1243" s="22" t="s">
        <v>437</v>
      </c>
      <c r="B1243" s="22" t="s">
        <v>438</v>
      </c>
      <c r="C1243" s="23">
        <v>1330</v>
      </c>
      <c r="D1243" s="23">
        <v>0</v>
      </c>
      <c r="E1243" s="24">
        <v>0</v>
      </c>
    </row>
    <row r="1244" spans="1:5" ht="25.5">
      <c r="A1244" s="19" t="s">
        <v>431</v>
      </c>
      <c r="B1244" s="19" t="s">
        <v>755</v>
      </c>
      <c r="C1244" s="20">
        <v>292900</v>
      </c>
      <c r="D1244" s="20">
        <v>192068.28</v>
      </c>
      <c r="E1244" s="21">
        <v>65.57</v>
      </c>
    </row>
    <row r="1245" spans="1:5" ht="12.75">
      <c r="A1245" s="298" t="s">
        <v>224</v>
      </c>
      <c r="B1245" s="299"/>
      <c r="C1245" s="14">
        <v>292900</v>
      </c>
      <c r="D1245" s="14">
        <v>192068.28</v>
      </c>
      <c r="E1245" s="15">
        <v>65.57</v>
      </c>
    </row>
    <row r="1246" spans="1:5" ht="12.75">
      <c r="A1246" s="298" t="s">
        <v>225</v>
      </c>
      <c r="B1246" s="299"/>
      <c r="C1246" s="14">
        <v>292900</v>
      </c>
      <c r="D1246" s="14">
        <v>192068.28</v>
      </c>
      <c r="E1246" s="15">
        <v>65.57</v>
      </c>
    </row>
    <row r="1247" spans="1:5" ht="25.5">
      <c r="A1247" s="22" t="s">
        <v>447</v>
      </c>
      <c r="B1247" s="22" t="s">
        <v>448</v>
      </c>
      <c r="C1247" s="23">
        <v>292900</v>
      </c>
      <c r="D1247" s="23">
        <v>192068.28</v>
      </c>
      <c r="E1247" s="24">
        <v>65.57</v>
      </c>
    </row>
    <row r="1248" spans="1:5" ht="12.75">
      <c r="A1248" s="25" t="s">
        <v>449</v>
      </c>
      <c r="B1248" s="25" t="s">
        <v>450</v>
      </c>
      <c r="C1248" s="26" t="s">
        <v>0</v>
      </c>
      <c r="D1248" s="26">
        <v>192068.28</v>
      </c>
      <c r="E1248" s="27" t="s">
        <v>0</v>
      </c>
    </row>
    <row r="1249" spans="1:5" ht="25.5">
      <c r="A1249" s="19" t="s">
        <v>756</v>
      </c>
      <c r="B1249" s="19" t="s">
        <v>757</v>
      </c>
      <c r="C1249" s="20">
        <v>13272</v>
      </c>
      <c r="D1249" s="20">
        <v>0</v>
      </c>
      <c r="E1249" s="21">
        <v>0</v>
      </c>
    </row>
    <row r="1250" spans="1:5" ht="12.75">
      <c r="A1250" s="298" t="s">
        <v>198</v>
      </c>
      <c r="B1250" s="299"/>
      <c r="C1250" s="14">
        <v>13272</v>
      </c>
      <c r="D1250" s="14">
        <v>0</v>
      </c>
      <c r="E1250" s="15">
        <v>0</v>
      </c>
    </row>
    <row r="1251" spans="1:5" ht="12.75">
      <c r="A1251" s="298" t="s">
        <v>199</v>
      </c>
      <c r="B1251" s="299"/>
      <c r="C1251" s="14">
        <v>13272</v>
      </c>
      <c r="D1251" s="14">
        <v>0</v>
      </c>
      <c r="E1251" s="15">
        <v>0</v>
      </c>
    </row>
    <row r="1252" spans="1:5" ht="25.5">
      <c r="A1252" s="22" t="s">
        <v>447</v>
      </c>
      <c r="B1252" s="22" t="s">
        <v>448</v>
      </c>
      <c r="C1252" s="23">
        <v>13272</v>
      </c>
      <c r="D1252" s="23">
        <v>0</v>
      </c>
      <c r="E1252" s="24">
        <v>0</v>
      </c>
    </row>
    <row r="1253" spans="1:5" ht="12.75">
      <c r="A1253" s="300" t="s">
        <v>758</v>
      </c>
      <c r="B1253" s="299"/>
      <c r="C1253" s="12">
        <v>971039</v>
      </c>
      <c r="D1253" s="12">
        <v>448755.56</v>
      </c>
      <c r="E1253" s="13">
        <v>46.21</v>
      </c>
    </row>
    <row r="1254" spans="1:5" ht="25.5">
      <c r="A1254" s="16" t="s">
        <v>587</v>
      </c>
      <c r="B1254" s="16" t="s">
        <v>588</v>
      </c>
      <c r="C1254" s="17">
        <v>971039</v>
      </c>
      <c r="D1254" s="17">
        <v>448755.56</v>
      </c>
      <c r="E1254" s="18">
        <v>46.21</v>
      </c>
    </row>
    <row r="1255" spans="1:5" ht="25.5">
      <c r="A1255" s="19" t="s">
        <v>347</v>
      </c>
      <c r="B1255" s="19" t="s">
        <v>750</v>
      </c>
      <c r="C1255" s="20">
        <v>915204</v>
      </c>
      <c r="D1255" s="20">
        <v>432654.92</v>
      </c>
      <c r="E1255" s="21">
        <v>47.27</v>
      </c>
    </row>
    <row r="1256" spans="1:5" ht="12.75">
      <c r="A1256" s="298" t="s">
        <v>198</v>
      </c>
      <c r="B1256" s="299"/>
      <c r="C1256" s="14">
        <v>626150</v>
      </c>
      <c r="D1256" s="14">
        <v>273019.69</v>
      </c>
      <c r="E1256" s="15">
        <v>43.6</v>
      </c>
    </row>
    <row r="1257" spans="1:5" ht="12.75">
      <c r="A1257" s="298" t="s">
        <v>199</v>
      </c>
      <c r="B1257" s="299"/>
      <c r="C1257" s="14">
        <v>626150</v>
      </c>
      <c r="D1257" s="14">
        <v>273019.69</v>
      </c>
      <c r="E1257" s="15">
        <v>43.6</v>
      </c>
    </row>
    <row r="1258" spans="1:5" ht="12.75">
      <c r="A1258" s="22" t="s">
        <v>349</v>
      </c>
      <c r="B1258" s="22" t="s">
        <v>350</v>
      </c>
      <c r="C1258" s="23">
        <v>598450</v>
      </c>
      <c r="D1258" s="23">
        <v>258226.98</v>
      </c>
      <c r="E1258" s="24">
        <v>43.15</v>
      </c>
    </row>
    <row r="1259" spans="1:5" ht="12.75">
      <c r="A1259" s="25" t="s">
        <v>351</v>
      </c>
      <c r="B1259" s="25" t="s">
        <v>352</v>
      </c>
      <c r="C1259" s="26" t="s">
        <v>0</v>
      </c>
      <c r="D1259" s="26">
        <v>221970.6</v>
      </c>
      <c r="E1259" s="27" t="s">
        <v>0</v>
      </c>
    </row>
    <row r="1260" spans="1:5" ht="12.75">
      <c r="A1260" s="25" t="s">
        <v>353</v>
      </c>
      <c r="B1260" s="25" t="s">
        <v>354</v>
      </c>
      <c r="C1260" s="26" t="s">
        <v>0</v>
      </c>
      <c r="D1260" s="26">
        <v>663.62</v>
      </c>
      <c r="E1260" s="27" t="s">
        <v>0</v>
      </c>
    </row>
    <row r="1261" spans="1:5" ht="12.75">
      <c r="A1261" s="25" t="s">
        <v>355</v>
      </c>
      <c r="B1261" s="25" t="s">
        <v>356</v>
      </c>
      <c r="C1261" s="26" t="s">
        <v>0</v>
      </c>
      <c r="D1261" s="26">
        <v>35592.76</v>
      </c>
      <c r="E1261" s="27" t="s">
        <v>0</v>
      </c>
    </row>
    <row r="1262" spans="1:5" ht="12.75">
      <c r="A1262" s="22" t="s">
        <v>357</v>
      </c>
      <c r="B1262" s="22" t="s">
        <v>358</v>
      </c>
      <c r="C1262" s="23">
        <v>27700</v>
      </c>
      <c r="D1262" s="23">
        <v>14792.71</v>
      </c>
      <c r="E1262" s="24">
        <v>53.4</v>
      </c>
    </row>
    <row r="1263" spans="1:5" ht="12.75">
      <c r="A1263" s="25" t="s">
        <v>361</v>
      </c>
      <c r="B1263" s="25" t="s">
        <v>362</v>
      </c>
      <c r="C1263" s="26" t="s">
        <v>0</v>
      </c>
      <c r="D1263" s="26">
        <v>13421.67</v>
      </c>
      <c r="E1263" s="27" t="s">
        <v>0</v>
      </c>
    </row>
    <row r="1264" spans="1:5" ht="12.75">
      <c r="A1264" s="25" t="s">
        <v>377</v>
      </c>
      <c r="B1264" s="25" t="s">
        <v>378</v>
      </c>
      <c r="C1264" s="26" t="s">
        <v>0</v>
      </c>
      <c r="D1264" s="26">
        <v>417.42</v>
      </c>
      <c r="E1264" s="27" t="s">
        <v>0</v>
      </c>
    </row>
    <row r="1265" spans="1:5" ht="25.5">
      <c r="A1265" s="25" t="s">
        <v>458</v>
      </c>
      <c r="B1265" s="25" t="s">
        <v>459</v>
      </c>
      <c r="C1265" s="26" t="s">
        <v>0</v>
      </c>
      <c r="D1265" s="26">
        <v>435.95</v>
      </c>
      <c r="E1265" s="27" t="s">
        <v>0</v>
      </c>
    </row>
    <row r="1266" spans="1:5" ht="12.75">
      <c r="A1266" s="25" t="s">
        <v>381</v>
      </c>
      <c r="B1266" s="25" t="s">
        <v>382</v>
      </c>
      <c r="C1266" s="26" t="s">
        <v>0</v>
      </c>
      <c r="D1266" s="26">
        <v>517.67</v>
      </c>
      <c r="E1266" s="27" t="s">
        <v>0</v>
      </c>
    </row>
    <row r="1267" spans="1:5" ht="12.75">
      <c r="A1267" s="298" t="s">
        <v>203</v>
      </c>
      <c r="B1267" s="299"/>
      <c r="C1267" s="14">
        <v>128143</v>
      </c>
      <c r="D1267" s="14">
        <v>83391.83</v>
      </c>
      <c r="E1267" s="15">
        <v>65.08</v>
      </c>
    </row>
    <row r="1268" spans="1:5" ht="12.75">
      <c r="A1268" s="298" t="s">
        <v>210</v>
      </c>
      <c r="B1268" s="299"/>
      <c r="C1268" s="14">
        <v>128143</v>
      </c>
      <c r="D1268" s="14">
        <v>83391.83</v>
      </c>
      <c r="E1268" s="15">
        <v>65.08</v>
      </c>
    </row>
    <row r="1269" spans="1:5" ht="12.75">
      <c r="A1269" s="22" t="s">
        <v>357</v>
      </c>
      <c r="B1269" s="22" t="s">
        <v>358</v>
      </c>
      <c r="C1269" s="23">
        <v>128143</v>
      </c>
      <c r="D1269" s="23">
        <v>83391.83</v>
      </c>
      <c r="E1269" s="24">
        <v>65.08</v>
      </c>
    </row>
    <row r="1270" spans="1:5" ht="12.75">
      <c r="A1270" s="25" t="s">
        <v>359</v>
      </c>
      <c r="B1270" s="25" t="s">
        <v>360</v>
      </c>
      <c r="C1270" s="26" t="s">
        <v>0</v>
      </c>
      <c r="D1270" s="26">
        <v>87.24</v>
      </c>
      <c r="E1270" s="27" t="s">
        <v>0</v>
      </c>
    </row>
    <row r="1271" spans="1:5" ht="12.75">
      <c r="A1271" s="25" t="s">
        <v>363</v>
      </c>
      <c r="B1271" s="25" t="s">
        <v>364</v>
      </c>
      <c r="C1271" s="26" t="s">
        <v>0</v>
      </c>
      <c r="D1271" s="26">
        <v>1163.09</v>
      </c>
      <c r="E1271" s="27" t="s">
        <v>0</v>
      </c>
    </row>
    <row r="1272" spans="1:5" ht="12.75">
      <c r="A1272" s="25" t="s">
        <v>367</v>
      </c>
      <c r="B1272" s="25" t="s">
        <v>368</v>
      </c>
      <c r="C1272" s="26" t="s">
        <v>0</v>
      </c>
      <c r="D1272" s="26">
        <v>6864.45</v>
      </c>
      <c r="E1272" s="27" t="s">
        <v>0</v>
      </c>
    </row>
    <row r="1273" spans="1:5" ht="12.75">
      <c r="A1273" s="25" t="s">
        <v>643</v>
      </c>
      <c r="B1273" s="25" t="s">
        <v>644</v>
      </c>
      <c r="C1273" s="26" t="s">
        <v>0</v>
      </c>
      <c r="D1273" s="26">
        <v>33880.25</v>
      </c>
      <c r="E1273" s="27" t="s">
        <v>0</v>
      </c>
    </row>
    <row r="1274" spans="1:5" ht="12.75">
      <c r="A1274" s="25" t="s">
        <v>425</v>
      </c>
      <c r="B1274" s="25" t="s">
        <v>426</v>
      </c>
      <c r="C1274" s="26" t="s">
        <v>0</v>
      </c>
      <c r="D1274" s="26">
        <v>16689.9</v>
      </c>
      <c r="E1274" s="27" t="s">
        <v>0</v>
      </c>
    </row>
    <row r="1275" spans="1:5" ht="12.75">
      <c r="A1275" s="25" t="s">
        <v>411</v>
      </c>
      <c r="B1275" s="25" t="s">
        <v>412</v>
      </c>
      <c r="C1275" s="26" t="s">
        <v>0</v>
      </c>
      <c r="D1275" s="26">
        <v>1769.74</v>
      </c>
      <c r="E1275" s="27" t="s">
        <v>0</v>
      </c>
    </row>
    <row r="1276" spans="1:5" ht="12.75">
      <c r="A1276" s="25" t="s">
        <v>369</v>
      </c>
      <c r="B1276" s="25" t="s">
        <v>370</v>
      </c>
      <c r="C1276" s="26" t="s">
        <v>0</v>
      </c>
      <c r="D1276" s="26">
        <v>594.24</v>
      </c>
      <c r="E1276" s="27" t="s">
        <v>0</v>
      </c>
    </row>
    <row r="1277" spans="1:5" ht="12.75">
      <c r="A1277" s="25" t="s">
        <v>371</v>
      </c>
      <c r="B1277" s="25" t="s">
        <v>372</v>
      </c>
      <c r="C1277" s="26" t="s">
        <v>0</v>
      </c>
      <c r="D1277" s="26">
        <v>2232.14</v>
      </c>
      <c r="E1277" s="27" t="s">
        <v>0</v>
      </c>
    </row>
    <row r="1278" spans="1:5" ht="12.75">
      <c r="A1278" s="25" t="s">
        <v>427</v>
      </c>
      <c r="B1278" s="25" t="s">
        <v>428</v>
      </c>
      <c r="C1278" s="26" t="s">
        <v>0</v>
      </c>
      <c r="D1278" s="26">
        <v>5128.74</v>
      </c>
      <c r="E1278" s="27" t="s">
        <v>0</v>
      </c>
    </row>
    <row r="1279" spans="1:5" ht="12.75">
      <c r="A1279" s="25" t="s">
        <v>415</v>
      </c>
      <c r="B1279" s="25" t="s">
        <v>416</v>
      </c>
      <c r="C1279" s="26" t="s">
        <v>0</v>
      </c>
      <c r="D1279" s="26">
        <v>6999.42</v>
      </c>
      <c r="E1279" s="27" t="s">
        <v>0</v>
      </c>
    </row>
    <row r="1280" spans="1:5" ht="12.75">
      <c r="A1280" s="25" t="s">
        <v>375</v>
      </c>
      <c r="B1280" s="25" t="s">
        <v>376</v>
      </c>
      <c r="C1280" s="26" t="s">
        <v>0</v>
      </c>
      <c r="D1280" s="26">
        <v>3950.26</v>
      </c>
      <c r="E1280" s="27" t="s">
        <v>0</v>
      </c>
    </row>
    <row r="1281" spans="1:5" ht="12.75">
      <c r="A1281" s="25" t="s">
        <v>419</v>
      </c>
      <c r="B1281" s="25" t="s">
        <v>420</v>
      </c>
      <c r="C1281" s="26" t="s">
        <v>0</v>
      </c>
      <c r="D1281" s="26">
        <v>2545.55</v>
      </c>
      <c r="E1281" s="27" t="s">
        <v>0</v>
      </c>
    </row>
    <row r="1282" spans="1:5" ht="12.75">
      <c r="A1282" s="25" t="s">
        <v>421</v>
      </c>
      <c r="B1282" s="25" t="s">
        <v>422</v>
      </c>
      <c r="C1282" s="26" t="s">
        <v>0</v>
      </c>
      <c r="D1282" s="26">
        <v>1486.81</v>
      </c>
      <c r="E1282" s="27" t="s">
        <v>0</v>
      </c>
    </row>
    <row r="1283" spans="1:5" ht="12.75">
      <c r="A1283" s="298" t="s">
        <v>212</v>
      </c>
      <c r="B1283" s="299"/>
      <c r="C1283" s="14">
        <v>157817</v>
      </c>
      <c r="D1283" s="14">
        <v>75829.83</v>
      </c>
      <c r="E1283" s="15">
        <v>48.05</v>
      </c>
    </row>
    <row r="1284" spans="1:5" ht="12.75">
      <c r="A1284" s="298" t="s">
        <v>216</v>
      </c>
      <c r="B1284" s="299"/>
      <c r="C1284" s="14">
        <v>157817</v>
      </c>
      <c r="D1284" s="14">
        <v>75829.83</v>
      </c>
      <c r="E1284" s="15">
        <v>48.05</v>
      </c>
    </row>
    <row r="1285" spans="1:5" ht="12.75">
      <c r="A1285" s="22" t="s">
        <v>349</v>
      </c>
      <c r="B1285" s="22" t="s">
        <v>350</v>
      </c>
      <c r="C1285" s="23">
        <v>143534</v>
      </c>
      <c r="D1285" s="23">
        <v>68967.45</v>
      </c>
      <c r="E1285" s="24">
        <v>48.05</v>
      </c>
    </row>
    <row r="1286" spans="1:5" ht="12.75">
      <c r="A1286" s="25" t="s">
        <v>351</v>
      </c>
      <c r="B1286" s="25" t="s">
        <v>352</v>
      </c>
      <c r="C1286" s="26" t="s">
        <v>0</v>
      </c>
      <c r="D1286" s="26">
        <v>58971.25</v>
      </c>
      <c r="E1286" s="27" t="s">
        <v>0</v>
      </c>
    </row>
    <row r="1287" spans="1:5" ht="12.75">
      <c r="A1287" s="25" t="s">
        <v>353</v>
      </c>
      <c r="B1287" s="25" t="s">
        <v>354</v>
      </c>
      <c r="C1287" s="26" t="s">
        <v>0</v>
      </c>
      <c r="D1287" s="26">
        <v>331.81</v>
      </c>
      <c r="E1287" s="27" t="s">
        <v>0</v>
      </c>
    </row>
    <row r="1288" spans="1:5" ht="12.75">
      <c r="A1288" s="25" t="s">
        <v>355</v>
      </c>
      <c r="B1288" s="25" t="s">
        <v>356</v>
      </c>
      <c r="C1288" s="26" t="s">
        <v>0</v>
      </c>
      <c r="D1288" s="26">
        <v>9664.39</v>
      </c>
      <c r="E1288" s="27" t="s">
        <v>0</v>
      </c>
    </row>
    <row r="1289" spans="1:5" ht="12.75">
      <c r="A1289" s="22" t="s">
        <v>357</v>
      </c>
      <c r="B1289" s="22" t="s">
        <v>358</v>
      </c>
      <c r="C1289" s="23">
        <v>14283</v>
      </c>
      <c r="D1289" s="23">
        <v>6862.38</v>
      </c>
      <c r="E1289" s="24">
        <v>48.05</v>
      </c>
    </row>
    <row r="1290" spans="1:5" ht="12.75">
      <c r="A1290" s="25" t="s">
        <v>361</v>
      </c>
      <c r="B1290" s="25" t="s">
        <v>362</v>
      </c>
      <c r="C1290" s="26" t="s">
        <v>0</v>
      </c>
      <c r="D1290" s="26">
        <v>5664.9</v>
      </c>
      <c r="E1290" s="27" t="s">
        <v>0</v>
      </c>
    </row>
    <row r="1291" spans="1:5" ht="12.75">
      <c r="A1291" s="25" t="s">
        <v>363</v>
      </c>
      <c r="B1291" s="25" t="s">
        <v>364</v>
      </c>
      <c r="C1291" s="26" t="s">
        <v>0</v>
      </c>
      <c r="D1291" s="26">
        <v>206.91</v>
      </c>
      <c r="E1291" s="27" t="s">
        <v>0</v>
      </c>
    </row>
    <row r="1292" spans="1:5" ht="12.75">
      <c r="A1292" s="25" t="s">
        <v>367</v>
      </c>
      <c r="B1292" s="25" t="s">
        <v>368</v>
      </c>
      <c r="C1292" s="26" t="s">
        <v>0</v>
      </c>
      <c r="D1292" s="26">
        <v>243.31</v>
      </c>
      <c r="E1292" s="27" t="s">
        <v>0</v>
      </c>
    </row>
    <row r="1293" spans="1:5" ht="12.75">
      <c r="A1293" s="25" t="s">
        <v>419</v>
      </c>
      <c r="B1293" s="25" t="s">
        <v>420</v>
      </c>
      <c r="C1293" s="26" t="s">
        <v>0</v>
      </c>
      <c r="D1293" s="26">
        <v>62.5</v>
      </c>
      <c r="E1293" s="27" t="s">
        <v>0</v>
      </c>
    </row>
    <row r="1294" spans="1:5" ht="25.5">
      <c r="A1294" s="25" t="s">
        <v>458</v>
      </c>
      <c r="B1294" s="25" t="s">
        <v>459</v>
      </c>
      <c r="C1294" s="26" t="s">
        <v>0</v>
      </c>
      <c r="D1294" s="26">
        <v>435.94</v>
      </c>
      <c r="E1294" s="27" t="s">
        <v>0</v>
      </c>
    </row>
    <row r="1295" spans="1:5" ht="12.75">
      <c r="A1295" s="25" t="s">
        <v>381</v>
      </c>
      <c r="B1295" s="25" t="s">
        <v>382</v>
      </c>
      <c r="C1295" s="26" t="s">
        <v>0</v>
      </c>
      <c r="D1295" s="26">
        <v>248.82</v>
      </c>
      <c r="E1295" s="27" t="s">
        <v>0</v>
      </c>
    </row>
    <row r="1296" spans="1:5" ht="12.75">
      <c r="A1296" s="298" t="s">
        <v>221</v>
      </c>
      <c r="B1296" s="299"/>
      <c r="C1296" s="14">
        <v>2978</v>
      </c>
      <c r="D1296" s="14">
        <v>413.57</v>
      </c>
      <c r="E1296" s="15">
        <v>13.89</v>
      </c>
    </row>
    <row r="1297" spans="1:5" ht="12.75">
      <c r="A1297" s="298" t="s">
        <v>222</v>
      </c>
      <c r="B1297" s="299"/>
      <c r="C1297" s="14">
        <v>2978</v>
      </c>
      <c r="D1297" s="14">
        <v>413.57</v>
      </c>
      <c r="E1297" s="15">
        <v>13.89</v>
      </c>
    </row>
    <row r="1298" spans="1:5" ht="12.75">
      <c r="A1298" s="22" t="s">
        <v>357</v>
      </c>
      <c r="B1298" s="22" t="s">
        <v>358</v>
      </c>
      <c r="C1298" s="23">
        <v>2978</v>
      </c>
      <c r="D1298" s="23">
        <v>413.57</v>
      </c>
      <c r="E1298" s="24">
        <v>13.89</v>
      </c>
    </row>
    <row r="1299" spans="1:5" ht="12.75">
      <c r="A1299" s="25" t="s">
        <v>413</v>
      </c>
      <c r="B1299" s="25" t="s">
        <v>414</v>
      </c>
      <c r="C1299" s="26" t="s">
        <v>0</v>
      </c>
      <c r="D1299" s="26">
        <v>413.57</v>
      </c>
      <c r="E1299" s="27" t="s">
        <v>0</v>
      </c>
    </row>
    <row r="1300" spans="1:5" ht="12.75">
      <c r="A1300" s="298" t="s">
        <v>224</v>
      </c>
      <c r="B1300" s="299"/>
      <c r="C1300" s="14">
        <v>116</v>
      </c>
      <c r="D1300" s="14">
        <v>0</v>
      </c>
      <c r="E1300" s="15">
        <v>0</v>
      </c>
    </row>
    <row r="1301" spans="1:5" ht="12.75">
      <c r="A1301" s="298" t="s">
        <v>228</v>
      </c>
      <c r="B1301" s="299"/>
      <c r="C1301" s="14">
        <v>116</v>
      </c>
      <c r="D1301" s="14">
        <v>0</v>
      </c>
      <c r="E1301" s="15">
        <v>0</v>
      </c>
    </row>
    <row r="1302" spans="1:5" ht="12.75">
      <c r="A1302" s="22" t="s">
        <v>357</v>
      </c>
      <c r="B1302" s="22" t="s">
        <v>358</v>
      </c>
      <c r="C1302" s="23">
        <v>116</v>
      </c>
      <c r="D1302" s="23">
        <v>0</v>
      </c>
      <c r="E1302" s="24">
        <v>0</v>
      </c>
    </row>
    <row r="1303" spans="1:5" ht="12.75">
      <c r="A1303" s="19" t="s">
        <v>385</v>
      </c>
      <c r="B1303" s="19" t="s">
        <v>751</v>
      </c>
      <c r="C1303" s="20">
        <v>1593</v>
      </c>
      <c r="D1303" s="20">
        <v>343.41</v>
      </c>
      <c r="E1303" s="21">
        <v>21.56</v>
      </c>
    </row>
    <row r="1304" spans="1:5" ht="12.75">
      <c r="A1304" s="298" t="s">
        <v>198</v>
      </c>
      <c r="B1304" s="299"/>
      <c r="C1304" s="14">
        <v>1593</v>
      </c>
      <c r="D1304" s="14">
        <v>343.41</v>
      </c>
      <c r="E1304" s="15">
        <v>21.56</v>
      </c>
    </row>
    <row r="1305" spans="1:5" ht="12.75">
      <c r="A1305" s="298" t="s">
        <v>199</v>
      </c>
      <c r="B1305" s="299"/>
      <c r="C1305" s="14">
        <v>1593</v>
      </c>
      <c r="D1305" s="14">
        <v>343.41</v>
      </c>
      <c r="E1305" s="15">
        <v>21.56</v>
      </c>
    </row>
    <row r="1306" spans="1:5" ht="12.75">
      <c r="A1306" s="22" t="s">
        <v>357</v>
      </c>
      <c r="B1306" s="22" t="s">
        <v>358</v>
      </c>
      <c r="C1306" s="23">
        <v>1593</v>
      </c>
      <c r="D1306" s="23">
        <v>343.41</v>
      </c>
      <c r="E1306" s="24">
        <v>21.56</v>
      </c>
    </row>
    <row r="1307" spans="1:5" ht="12.75">
      <c r="A1307" s="25" t="s">
        <v>377</v>
      </c>
      <c r="B1307" s="25" t="s">
        <v>378</v>
      </c>
      <c r="C1307" s="26" t="s">
        <v>0</v>
      </c>
      <c r="D1307" s="26">
        <v>343.41</v>
      </c>
      <c r="E1307" s="27" t="s">
        <v>0</v>
      </c>
    </row>
    <row r="1308" spans="1:5" ht="12.75">
      <c r="A1308" s="19" t="s">
        <v>395</v>
      </c>
      <c r="B1308" s="19" t="s">
        <v>752</v>
      </c>
      <c r="C1308" s="20">
        <v>259</v>
      </c>
      <c r="D1308" s="20">
        <v>0</v>
      </c>
      <c r="E1308" s="21">
        <v>0</v>
      </c>
    </row>
    <row r="1309" spans="1:5" ht="12.75">
      <c r="A1309" s="298" t="s">
        <v>212</v>
      </c>
      <c r="B1309" s="299"/>
      <c r="C1309" s="14">
        <v>259</v>
      </c>
      <c r="D1309" s="14">
        <v>0</v>
      </c>
      <c r="E1309" s="15">
        <v>0</v>
      </c>
    </row>
    <row r="1310" spans="1:5" ht="12.75">
      <c r="A1310" s="298" t="s">
        <v>214</v>
      </c>
      <c r="B1310" s="299"/>
      <c r="C1310" s="14">
        <v>259</v>
      </c>
      <c r="D1310" s="14">
        <v>0</v>
      </c>
      <c r="E1310" s="15">
        <v>0</v>
      </c>
    </row>
    <row r="1311" spans="1:5" ht="12.75">
      <c r="A1311" s="22" t="s">
        <v>357</v>
      </c>
      <c r="B1311" s="22" t="s">
        <v>358</v>
      </c>
      <c r="C1311" s="23">
        <v>259</v>
      </c>
      <c r="D1311" s="23">
        <v>0</v>
      </c>
      <c r="E1311" s="24">
        <v>0</v>
      </c>
    </row>
    <row r="1312" spans="1:5" ht="12.75">
      <c r="A1312" s="19" t="s">
        <v>399</v>
      </c>
      <c r="B1312" s="19" t="s">
        <v>753</v>
      </c>
      <c r="C1312" s="20">
        <v>24500</v>
      </c>
      <c r="D1312" s="20">
        <v>10587.84</v>
      </c>
      <c r="E1312" s="21">
        <v>43.22</v>
      </c>
    </row>
    <row r="1313" spans="1:5" ht="12.75">
      <c r="A1313" s="298" t="s">
        <v>198</v>
      </c>
      <c r="B1313" s="299"/>
      <c r="C1313" s="14">
        <v>24500</v>
      </c>
      <c r="D1313" s="14">
        <v>10587.84</v>
      </c>
      <c r="E1313" s="15">
        <v>43.22</v>
      </c>
    </row>
    <row r="1314" spans="1:5" ht="12.75">
      <c r="A1314" s="298" t="s">
        <v>199</v>
      </c>
      <c r="B1314" s="299"/>
      <c r="C1314" s="14">
        <v>24500</v>
      </c>
      <c r="D1314" s="14">
        <v>10587.84</v>
      </c>
      <c r="E1314" s="15">
        <v>43.22</v>
      </c>
    </row>
    <row r="1315" spans="1:5" ht="12.75">
      <c r="A1315" s="22" t="s">
        <v>349</v>
      </c>
      <c r="B1315" s="22" t="s">
        <v>350</v>
      </c>
      <c r="C1315" s="23">
        <v>20678</v>
      </c>
      <c r="D1315" s="23">
        <v>10176.99</v>
      </c>
      <c r="E1315" s="24">
        <v>49.22</v>
      </c>
    </row>
    <row r="1316" spans="1:5" ht="12.75">
      <c r="A1316" s="25" t="s">
        <v>351</v>
      </c>
      <c r="B1316" s="25" t="s">
        <v>352</v>
      </c>
      <c r="C1316" s="26" t="s">
        <v>0</v>
      </c>
      <c r="D1316" s="26">
        <v>8735.6</v>
      </c>
      <c r="E1316" s="27" t="s">
        <v>0</v>
      </c>
    </row>
    <row r="1317" spans="1:5" ht="12.75">
      <c r="A1317" s="25" t="s">
        <v>355</v>
      </c>
      <c r="B1317" s="25" t="s">
        <v>356</v>
      </c>
      <c r="C1317" s="26" t="s">
        <v>0</v>
      </c>
      <c r="D1317" s="26">
        <v>1441.39</v>
      </c>
      <c r="E1317" s="27" t="s">
        <v>0</v>
      </c>
    </row>
    <row r="1318" spans="1:5" ht="12.75">
      <c r="A1318" s="22" t="s">
        <v>357</v>
      </c>
      <c r="B1318" s="22" t="s">
        <v>358</v>
      </c>
      <c r="C1318" s="23">
        <v>3822</v>
      </c>
      <c r="D1318" s="23">
        <v>410.85</v>
      </c>
      <c r="E1318" s="24">
        <v>10.75</v>
      </c>
    </row>
    <row r="1319" spans="1:5" ht="12.75">
      <c r="A1319" s="25" t="s">
        <v>361</v>
      </c>
      <c r="B1319" s="25" t="s">
        <v>362</v>
      </c>
      <c r="C1319" s="26" t="s">
        <v>0</v>
      </c>
      <c r="D1319" s="26">
        <v>410.85</v>
      </c>
      <c r="E1319" s="27" t="s">
        <v>0</v>
      </c>
    </row>
    <row r="1320" spans="1:5" ht="12.75">
      <c r="A1320" s="19" t="s">
        <v>507</v>
      </c>
      <c r="B1320" s="19" t="s">
        <v>759</v>
      </c>
      <c r="C1320" s="20">
        <v>10836</v>
      </c>
      <c r="D1320" s="20">
        <v>2844.22</v>
      </c>
      <c r="E1320" s="21">
        <v>26.25</v>
      </c>
    </row>
    <row r="1321" spans="1:5" ht="12.75">
      <c r="A1321" s="298" t="s">
        <v>212</v>
      </c>
      <c r="B1321" s="299"/>
      <c r="C1321" s="14">
        <v>10836</v>
      </c>
      <c r="D1321" s="14">
        <v>2844.22</v>
      </c>
      <c r="E1321" s="15">
        <v>26.25</v>
      </c>
    </row>
    <row r="1322" spans="1:5" ht="12.75">
      <c r="A1322" s="298" t="s">
        <v>214</v>
      </c>
      <c r="B1322" s="299"/>
      <c r="C1322" s="14">
        <v>10836</v>
      </c>
      <c r="D1322" s="14">
        <v>2844.22</v>
      </c>
      <c r="E1322" s="15">
        <v>26.25</v>
      </c>
    </row>
    <row r="1323" spans="1:5" ht="12.75">
      <c r="A1323" s="22" t="s">
        <v>357</v>
      </c>
      <c r="B1323" s="22" t="s">
        <v>358</v>
      </c>
      <c r="C1323" s="23">
        <v>10836</v>
      </c>
      <c r="D1323" s="23">
        <v>2844.22</v>
      </c>
      <c r="E1323" s="24">
        <v>26.25</v>
      </c>
    </row>
    <row r="1324" spans="1:5" ht="12.75">
      <c r="A1324" s="25" t="s">
        <v>359</v>
      </c>
      <c r="B1324" s="25" t="s">
        <v>360</v>
      </c>
      <c r="C1324" s="26" t="s">
        <v>0</v>
      </c>
      <c r="D1324" s="26">
        <v>159.83</v>
      </c>
      <c r="E1324" s="27" t="s">
        <v>0</v>
      </c>
    </row>
    <row r="1325" spans="1:5" ht="12.75">
      <c r="A1325" s="25" t="s">
        <v>363</v>
      </c>
      <c r="B1325" s="25" t="s">
        <v>364</v>
      </c>
      <c r="C1325" s="26" t="s">
        <v>0</v>
      </c>
      <c r="D1325" s="26">
        <v>403.18</v>
      </c>
      <c r="E1325" s="27" t="s">
        <v>0</v>
      </c>
    </row>
    <row r="1326" spans="1:5" ht="12.75">
      <c r="A1326" s="25" t="s">
        <v>367</v>
      </c>
      <c r="B1326" s="25" t="s">
        <v>368</v>
      </c>
      <c r="C1326" s="26" t="s">
        <v>0</v>
      </c>
      <c r="D1326" s="26">
        <v>631.42</v>
      </c>
      <c r="E1326" s="27" t="s">
        <v>0</v>
      </c>
    </row>
    <row r="1327" spans="1:5" ht="12.75">
      <c r="A1327" s="25" t="s">
        <v>413</v>
      </c>
      <c r="B1327" s="25" t="s">
        <v>414</v>
      </c>
      <c r="C1327" s="26" t="s">
        <v>0</v>
      </c>
      <c r="D1327" s="26">
        <v>1649.79</v>
      </c>
      <c r="E1327" s="27" t="s">
        <v>0</v>
      </c>
    </row>
    <row r="1328" spans="1:5" ht="12.75">
      <c r="A1328" s="19" t="s">
        <v>621</v>
      </c>
      <c r="B1328" s="19" t="s">
        <v>760</v>
      </c>
      <c r="C1328" s="20">
        <v>1193</v>
      </c>
      <c r="D1328" s="20">
        <v>97.8</v>
      </c>
      <c r="E1328" s="21">
        <v>8.2</v>
      </c>
    </row>
    <row r="1329" spans="1:5" ht="12.75">
      <c r="A1329" s="298" t="s">
        <v>212</v>
      </c>
      <c r="B1329" s="299"/>
      <c r="C1329" s="14">
        <v>1193</v>
      </c>
      <c r="D1329" s="14">
        <v>97.8</v>
      </c>
      <c r="E1329" s="15">
        <v>8.2</v>
      </c>
    </row>
    <row r="1330" spans="1:5" ht="12.75">
      <c r="A1330" s="298" t="s">
        <v>215</v>
      </c>
      <c r="B1330" s="299"/>
      <c r="C1330" s="14">
        <v>1193</v>
      </c>
      <c r="D1330" s="14">
        <v>97.8</v>
      </c>
      <c r="E1330" s="15">
        <v>8.2</v>
      </c>
    </row>
    <row r="1331" spans="1:5" ht="12.75">
      <c r="A1331" s="22" t="s">
        <v>357</v>
      </c>
      <c r="B1331" s="22" t="s">
        <v>358</v>
      </c>
      <c r="C1331" s="23">
        <v>1193</v>
      </c>
      <c r="D1331" s="23">
        <v>97.8</v>
      </c>
      <c r="E1331" s="24">
        <v>8.2</v>
      </c>
    </row>
    <row r="1332" spans="1:5" ht="12.75">
      <c r="A1332" s="25" t="s">
        <v>359</v>
      </c>
      <c r="B1332" s="25" t="s">
        <v>360</v>
      </c>
      <c r="C1332" s="26" t="s">
        <v>0</v>
      </c>
      <c r="D1332" s="26">
        <v>97.8</v>
      </c>
      <c r="E1332" s="27" t="s">
        <v>0</v>
      </c>
    </row>
    <row r="1333" spans="1:5" ht="12.75">
      <c r="A1333" s="19" t="s">
        <v>552</v>
      </c>
      <c r="B1333" s="19" t="s">
        <v>754</v>
      </c>
      <c r="C1333" s="20">
        <v>17454</v>
      </c>
      <c r="D1333" s="20">
        <v>2227.37</v>
      </c>
      <c r="E1333" s="21">
        <v>12.76</v>
      </c>
    </row>
    <row r="1334" spans="1:5" ht="12.75">
      <c r="A1334" s="298" t="s">
        <v>198</v>
      </c>
      <c r="B1334" s="299"/>
      <c r="C1334" s="14">
        <v>664</v>
      </c>
      <c r="D1334" s="14">
        <v>168.69</v>
      </c>
      <c r="E1334" s="15">
        <v>25.41</v>
      </c>
    </row>
    <row r="1335" spans="1:5" ht="12.75">
      <c r="A1335" s="298" t="s">
        <v>199</v>
      </c>
      <c r="B1335" s="299"/>
      <c r="C1335" s="14">
        <v>664</v>
      </c>
      <c r="D1335" s="14">
        <v>168.69</v>
      </c>
      <c r="E1335" s="15">
        <v>25.41</v>
      </c>
    </row>
    <row r="1336" spans="1:5" ht="12.75">
      <c r="A1336" s="22" t="s">
        <v>437</v>
      </c>
      <c r="B1336" s="22" t="s">
        <v>438</v>
      </c>
      <c r="C1336" s="23">
        <v>664</v>
      </c>
      <c r="D1336" s="23">
        <v>168.69</v>
      </c>
      <c r="E1336" s="24">
        <v>25.41</v>
      </c>
    </row>
    <row r="1337" spans="1:5" ht="12.75">
      <c r="A1337" s="25" t="s">
        <v>439</v>
      </c>
      <c r="B1337" s="25" t="s">
        <v>440</v>
      </c>
      <c r="C1337" s="26" t="s">
        <v>0</v>
      </c>
      <c r="D1337" s="26">
        <v>168.69</v>
      </c>
      <c r="E1337" s="27" t="s">
        <v>0</v>
      </c>
    </row>
    <row r="1338" spans="1:5" ht="12.75">
      <c r="A1338" s="298" t="s">
        <v>203</v>
      </c>
      <c r="B1338" s="299"/>
      <c r="C1338" s="14">
        <v>5973</v>
      </c>
      <c r="D1338" s="14">
        <v>255.21</v>
      </c>
      <c r="E1338" s="15">
        <v>4.27</v>
      </c>
    </row>
    <row r="1339" spans="1:5" ht="12.75">
      <c r="A1339" s="298" t="s">
        <v>210</v>
      </c>
      <c r="B1339" s="299"/>
      <c r="C1339" s="14">
        <v>5973</v>
      </c>
      <c r="D1339" s="14">
        <v>255.21</v>
      </c>
      <c r="E1339" s="15">
        <v>4.27</v>
      </c>
    </row>
    <row r="1340" spans="1:5" ht="12.75">
      <c r="A1340" s="22" t="s">
        <v>437</v>
      </c>
      <c r="B1340" s="22" t="s">
        <v>438</v>
      </c>
      <c r="C1340" s="23">
        <v>5973</v>
      </c>
      <c r="D1340" s="23">
        <v>255.21</v>
      </c>
      <c r="E1340" s="24">
        <v>4.27</v>
      </c>
    </row>
    <row r="1341" spans="1:5" ht="12.75">
      <c r="A1341" s="25" t="s">
        <v>439</v>
      </c>
      <c r="B1341" s="25" t="s">
        <v>440</v>
      </c>
      <c r="C1341" s="26" t="s">
        <v>0</v>
      </c>
      <c r="D1341" s="26">
        <v>255.21</v>
      </c>
      <c r="E1341" s="27" t="s">
        <v>0</v>
      </c>
    </row>
    <row r="1342" spans="1:5" ht="12.75">
      <c r="A1342" s="298" t="s">
        <v>212</v>
      </c>
      <c r="B1342" s="299"/>
      <c r="C1342" s="14">
        <v>5641</v>
      </c>
      <c r="D1342" s="14">
        <v>0</v>
      </c>
      <c r="E1342" s="15">
        <v>0</v>
      </c>
    </row>
    <row r="1343" spans="1:5" ht="12.75">
      <c r="A1343" s="298" t="s">
        <v>214</v>
      </c>
      <c r="B1343" s="299"/>
      <c r="C1343" s="14">
        <v>5641</v>
      </c>
      <c r="D1343" s="14">
        <v>0</v>
      </c>
      <c r="E1343" s="15">
        <v>0</v>
      </c>
    </row>
    <row r="1344" spans="1:5" ht="12.75">
      <c r="A1344" s="22" t="s">
        <v>437</v>
      </c>
      <c r="B1344" s="22" t="s">
        <v>438</v>
      </c>
      <c r="C1344" s="23">
        <v>5641</v>
      </c>
      <c r="D1344" s="23">
        <v>0</v>
      </c>
      <c r="E1344" s="24">
        <v>0</v>
      </c>
    </row>
    <row r="1345" spans="1:5" ht="12.75">
      <c r="A1345" s="298" t="s">
        <v>221</v>
      </c>
      <c r="B1345" s="299"/>
      <c r="C1345" s="14">
        <v>5176</v>
      </c>
      <c r="D1345" s="14">
        <v>1803.47</v>
      </c>
      <c r="E1345" s="15">
        <v>34.84</v>
      </c>
    </row>
    <row r="1346" spans="1:5" ht="12.75">
      <c r="A1346" s="298" t="s">
        <v>222</v>
      </c>
      <c r="B1346" s="299"/>
      <c r="C1346" s="14">
        <v>5176</v>
      </c>
      <c r="D1346" s="14">
        <v>1803.47</v>
      </c>
      <c r="E1346" s="15">
        <v>34.84</v>
      </c>
    </row>
    <row r="1347" spans="1:5" ht="12.75">
      <c r="A1347" s="22" t="s">
        <v>437</v>
      </c>
      <c r="B1347" s="22" t="s">
        <v>438</v>
      </c>
      <c r="C1347" s="23">
        <v>5176</v>
      </c>
      <c r="D1347" s="23">
        <v>1803.47</v>
      </c>
      <c r="E1347" s="24">
        <v>34.84</v>
      </c>
    </row>
    <row r="1348" spans="1:5" ht="12.75">
      <c r="A1348" s="25" t="s">
        <v>439</v>
      </c>
      <c r="B1348" s="25" t="s">
        <v>440</v>
      </c>
      <c r="C1348" s="26" t="s">
        <v>0</v>
      </c>
      <c r="D1348" s="26">
        <v>1803.47</v>
      </c>
      <c r="E1348" s="27" t="s">
        <v>0</v>
      </c>
    </row>
    <row r="1349" spans="1:5" ht="12.75">
      <c r="A1349" s="300" t="s">
        <v>761</v>
      </c>
      <c r="B1349" s="299"/>
      <c r="C1349" s="12">
        <v>6746410</v>
      </c>
      <c r="D1349" s="12">
        <v>3177728.22</v>
      </c>
      <c r="E1349" s="13">
        <v>47.1</v>
      </c>
    </row>
    <row r="1350" spans="1:5" ht="12.75">
      <c r="A1350" s="298" t="s">
        <v>198</v>
      </c>
      <c r="B1350" s="299"/>
      <c r="C1350" s="14">
        <v>889139</v>
      </c>
      <c r="D1350" s="14">
        <v>306565.67</v>
      </c>
      <c r="E1350" s="15">
        <v>34.48</v>
      </c>
    </row>
    <row r="1351" spans="1:5" ht="12.75">
      <c r="A1351" s="298" t="s">
        <v>199</v>
      </c>
      <c r="B1351" s="299"/>
      <c r="C1351" s="14">
        <v>889139</v>
      </c>
      <c r="D1351" s="14">
        <v>306565.67</v>
      </c>
      <c r="E1351" s="15">
        <v>34.48</v>
      </c>
    </row>
    <row r="1352" spans="1:5" ht="12.75">
      <c r="A1352" s="298" t="s">
        <v>201</v>
      </c>
      <c r="B1352" s="299"/>
      <c r="C1352" s="14">
        <v>25494</v>
      </c>
      <c r="D1352" s="14">
        <v>10855.9</v>
      </c>
      <c r="E1352" s="15">
        <v>42.58</v>
      </c>
    </row>
    <row r="1353" spans="1:5" ht="12.75">
      <c r="A1353" s="298" t="s">
        <v>202</v>
      </c>
      <c r="B1353" s="299"/>
      <c r="C1353" s="14">
        <v>25494</v>
      </c>
      <c r="D1353" s="14">
        <v>10855.9</v>
      </c>
      <c r="E1353" s="15">
        <v>42.58</v>
      </c>
    </row>
    <row r="1354" spans="1:5" ht="12.75">
      <c r="A1354" s="298" t="s">
        <v>203</v>
      </c>
      <c r="B1354" s="299"/>
      <c r="C1354" s="14">
        <v>396286</v>
      </c>
      <c r="D1354" s="14">
        <v>123977.04</v>
      </c>
      <c r="E1354" s="15">
        <v>31.28</v>
      </c>
    </row>
    <row r="1355" spans="1:5" ht="12.75">
      <c r="A1355" s="298" t="s">
        <v>210</v>
      </c>
      <c r="B1355" s="299"/>
      <c r="C1355" s="14">
        <v>396286</v>
      </c>
      <c r="D1355" s="14">
        <v>123977.04</v>
      </c>
      <c r="E1355" s="15">
        <v>31.28</v>
      </c>
    </row>
    <row r="1356" spans="1:5" ht="12.75">
      <c r="A1356" s="298" t="s">
        <v>212</v>
      </c>
      <c r="B1356" s="299"/>
      <c r="C1356" s="14">
        <v>5089483</v>
      </c>
      <c r="D1356" s="14">
        <v>2667392.03</v>
      </c>
      <c r="E1356" s="15">
        <v>52.41</v>
      </c>
    </row>
    <row r="1357" spans="1:5" ht="12.75">
      <c r="A1357" s="298" t="s">
        <v>213</v>
      </c>
      <c r="B1357" s="299"/>
      <c r="C1357" s="14">
        <v>354341</v>
      </c>
      <c r="D1357" s="14">
        <v>211146.43</v>
      </c>
      <c r="E1357" s="15">
        <v>59.59</v>
      </c>
    </row>
    <row r="1358" spans="1:5" ht="12.75">
      <c r="A1358" s="298" t="s">
        <v>214</v>
      </c>
      <c r="B1358" s="299"/>
      <c r="C1358" s="14">
        <v>4548854</v>
      </c>
      <c r="D1358" s="14">
        <v>2360481.91</v>
      </c>
      <c r="E1358" s="15">
        <v>51.89</v>
      </c>
    </row>
    <row r="1359" spans="1:5" ht="12.75">
      <c r="A1359" s="298" t="s">
        <v>215</v>
      </c>
      <c r="B1359" s="299"/>
      <c r="C1359" s="14">
        <v>10251</v>
      </c>
      <c r="D1359" s="14">
        <v>2019.61</v>
      </c>
      <c r="E1359" s="15">
        <v>19.7</v>
      </c>
    </row>
    <row r="1360" spans="1:5" ht="12.75">
      <c r="A1360" s="298" t="s">
        <v>216</v>
      </c>
      <c r="B1360" s="299"/>
      <c r="C1360" s="14">
        <v>25537</v>
      </c>
      <c r="D1360" s="14">
        <v>1226.82</v>
      </c>
      <c r="E1360" s="15">
        <v>4.8</v>
      </c>
    </row>
    <row r="1361" spans="1:5" ht="12.75">
      <c r="A1361" s="298" t="s">
        <v>219</v>
      </c>
      <c r="B1361" s="299"/>
      <c r="C1361" s="14">
        <v>150500</v>
      </c>
      <c r="D1361" s="14">
        <v>92517.26</v>
      </c>
      <c r="E1361" s="15">
        <v>61.47</v>
      </c>
    </row>
    <row r="1362" spans="1:5" ht="12.75">
      <c r="A1362" s="298" t="s">
        <v>221</v>
      </c>
      <c r="B1362" s="299"/>
      <c r="C1362" s="14">
        <v>37582</v>
      </c>
      <c r="D1362" s="14">
        <v>4998.28</v>
      </c>
      <c r="E1362" s="15">
        <v>13.3</v>
      </c>
    </row>
    <row r="1363" spans="1:5" ht="12.75">
      <c r="A1363" s="298" t="s">
        <v>222</v>
      </c>
      <c r="B1363" s="299"/>
      <c r="C1363" s="14">
        <v>37582</v>
      </c>
      <c r="D1363" s="14">
        <v>4998.28</v>
      </c>
      <c r="E1363" s="15">
        <v>13.3</v>
      </c>
    </row>
    <row r="1364" spans="1:5" ht="12.75">
      <c r="A1364" s="298" t="s">
        <v>224</v>
      </c>
      <c r="B1364" s="299"/>
      <c r="C1364" s="14">
        <v>308426</v>
      </c>
      <c r="D1364" s="14">
        <v>63939.3</v>
      </c>
      <c r="E1364" s="15">
        <v>20.73</v>
      </c>
    </row>
    <row r="1365" spans="1:5" ht="12.75">
      <c r="A1365" s="298" t="s">
        <v>225</v>
      </c>
      <c r="B1365" s="299"/>
      <c r="C1365" s="14">
        <v>265000</v>
      </c>
      <c r="D1365" s="14">
        <v>57762.38</v>
      </c>
      <c r="E1365" s="15">
        <v>21.8</v>
      </c>
    </row>
    <row r="1366" spans="1:5" ht="12.75">
      <c r="A1366" s="298" t="s">
        <v>227</v>
      </c>
      <c r="B1366" s="299"/>
      <c r="C1366" s="14">
        <v>1483</v>
      </c>
      <c r="D1366" s="14">
        <v>0</v>
      </c>
      <c r="E1366" s="15">
        <v>0</v>
      </c>
    </row>
    <row r="1367" spans="1:5" ht="12.75">
      <c r="A1367" s="298" t="s">
        <v>228</v>
      </c>
      <c r="B1367" s="299"/>
      <c r="C1367" s="14">
        <v>41943</v>
      </c>
      <c r="D1367" s="14">
        <v>6176.92</v>
      </c>
      <c r="E1367" s="15">
        <v>14.73</v>
      </c>
    </row>
    <row r="1368" spans="1:5" ht="12.75">
      <c r="A1368" s="300" t="s">
        <v>762</v>
      </c>
      <c r="B1368" s="299"/>
      <c r="C1368" s="12">
        <v>2621458</v>
      </c>
      <c r="D1368" s="12">
        <v>1245257.39</v>
      </c>
      <c r="E1368" s="13">
        <v>47.5</v>
      </c>
    </row>
    <row r="1369" spans="1:5" ht="12.75">
      <c r="A1369" s="16" t="s">
        <v>609</v>
      </c>
      <c r="B1369" s="16" t="s">
        <v>610</v>
      </c>
      <c r="C1369" s="17">
        <v>2621458</v>
      </c>
      <c r="D1369" s="17">
        <v>1245257.39</v>
      </c>
      <c r="E1369" s="18">
        <v>47.5</v>
      </c>
    </row>
    <row r="1370" spans="1:5" ht="25.5">
      <c r="A1370" s="19" t="s">
        <v>347</v>
      </c>
      <c r="B1370" s="19" t="s">
        <v>763</v>
      </c>
      <c r="C1370" s="20">
        <v>1599066</v>
      </c>
      <c r="D1370" s="20">
        <v>869530.63</v>
      </c>
      <c r="E1370" s="21">
        <v>54.38</v>
      </c>
    </row>
    <row r="1371" spans="1:5" ht="12.75">
      <c r="A1371" s="298" t="s">
        <v>212</v>
      </c>
      <c r="B1371" s="299"/>
      <c r="C1371" s="14">
        <v>1599066</v>
      </c>
      <c r="D1371" s="14">
        <v>869530.63</v>
      </c>
      <c r="E1371" s="15">
        <v>54.38</v>
      </c>
    </row>
    <row r="1372" spans="1:5" ht="12.75">
      <c r="A1372" s="298" t="s">
        <v>213</v>
      </c>
      <c r="B1372" s="299"/>
      <c r="C1372" s="14">
        <v>100625</v>
      </c>
      <c r="D1372" s="14">
        <v>70341.57</v>
      </c>
      <c r="E1372" s="15">
        <v>69.9</v>
      </c>
    </row>
    <row r="1373" spans="1:5" ht="12.75">
      <c r="A1373" s="22" t="s">
        <v>357</v>
      </c>
      <c r="B1373" s="22" t="s">
        <v>358</v>
      </c>
      <c r="C1373" s="23">
        <v>100559</v>
      </c>
      <c r="D1373" s="23">
        <v>70283.49</v>
      </c>
      <c r="E1373" s="24">
        <v>69.89</v>
      </c>
    </row>
    <row r="1374" spans="1:5" ht="12.75">
      <c r="A1374" s="25" t="s">
        <v>359</v>
      </c>
      <c r="B1374" s="25" t="s">
        <v>360</v>
      </c>
      <c r="C1374" s="26" t="s">
        <v>0</v>
      </c>
      <c r="D1374" s="26">
        <v>4268.33</v>
      </c>
      <c r="E1374" s="27" t="s">
        <v>0</v>
      </c>
    </row>
    <row r="1375" spans="1:5" ht="12.75">
      <c r="A1375" s="25" t="s">
        <v>363</v>
      </c>
      <c r="B1375" s="25" t="s">
        <v>364</v>
      </c>
      <c r="C1375" s="26" t="s">
        <v>0</v>
      </c>
      <c r="D1375" s="26">
        <v>637.91</v>
      </c>
      <c r="E1375" s="27" t="s">
        <v>0</v>
      </c>
    </row>
    <row r="1376" spans="1:5" ht="12.75">
      <c r="A1376" s="25" t="s">
        <v>365</v>
      </c>
      <c r="B1376" s="25" t="s">
        <v>366</v>
      </c>
      <c r="C1376" s="26" t="s">
        <v>0</v>
      </c>
      <c r="D1376" s="26">
        <v>739.4</v>
      </c>
      <c r="E1376" s="27" t="s">
        <v>0</v>
      </c>
    </row>
    <row r="1377" spans="1:5" ht="12.75">
      <c r="A1377" s="25" t="s">
        <v>367</v>
      </c>
      <c r="B1377" s="25" t="s">
        <v>368</v>
      </c>
      <c r="C1377" s="26" t="s">
        <v>0</v>
      </c>
      <c r="D1377" s="26">
        <v>10525.38</v>
      </c>
      <c r="E1377" s="27" t="s">
        <v>0</v>
      </c>
    </row>
    <row r="1378" spans="1:5" ht="12.75">
      <c r="A1378" s="25" t="s">
        <v>425</v>
      </c>
      <c r="B1378" s="25" t="s">
        <v>426</v>
      </c>
      <c r="C1378" s="26" t="s">
        <v>0</v>
      </c>
      <c r="D1378" s="26">
        <v>24341.26</v>
      </c>
      <c r="E1378" s="27" t="s">
        <v>0</v>
      </c>
    </row>
    <row r="1379" spans="1:5" ht="12.75">
      <c r="A1379" s="25" t="s">
        <v>411</v>
      </c>
      <c r="B1379" s="25" t="s">
        <v>412</v>
      </c>
      <c r="C1379" s="26" t="s">
        <v>0</v>
      </c>
      <c r="D1379" s="26">
        <v>9901.15</v>
      </c>
      <c r="E1379" s="27" t="s">
        <v>0</v>
      </c>
    </row>
    <row r="1380" spans="1:5" ht="12.75">
      <c r="A1380" s="25" t="s">
        <v>413</v>
      </c>
      <c r="B1380" s="25" t="s">
        <v>414</v>
      </c>
      <c r="C1380" s="26" t="s">
        <v>0</v>
      </c>
      <c r="D1380" s="26">
        <v>1155.5</v>
      </c>
      <c r="E1380" s="27" t="s">
        <v>0</v>
      </c>
    </row>
    <row r="1381" spans="1:5" ht="12.75">
      <c r="A1381" s="25" t="s">
        <v>369</v>
      </c>
      <c r="B1381" s="25" t="s">
        <v>370</v>
      </c>
      <c r="C1381" s="26" t="s">
        <v>0</v>
      </c>
      <c r="D1381" s="26">
        <v>1906.64</v>
      </c>
      <c r="E1381" s="27" t="s">
        <v>0</v>
      </c>
    </row>
    <row r="1382" spans="1:5" ht="12.75">
      <c r="A1382" s="25" t="s">
        <v>371</v>
      </c>
      <c r="B1382" s="25" t="s">
        <v>372</v>
      </c>
      <c r="C1382" s="26" t="s">
        <v>0</v>
      </c>
      <c r="D1382" s="26">
        <v>4915.24</v>
      </c>
      <c r="E1382" s="27" t="s">
        <v>0</v>
      </c>
    </row>
    <row r="1383" spans="1:5" ht="12.75">
      <c r="A1383" s="25" t="s">
        <v>427</v>
      </c>
      <c r="B1383" s="25" t="s">
        <v>428</v>
      </c>
      <c r="C1383" s="26" t="s">
        <v>0</v>
      </c>
      <c r="D1383" s="26">
        <v>1384.3</v>
      </c>
      <c r="E1383" s="27" t="s">
        <v>0</v>
      </c>
    </row>
    <row r="1384" spans="1:5" ht="12.75">
      <c r="A1384" s="25" t="s">
        <v>373</v>
      </c>
      <c r="B1384" s="25" t="s">
        <v>374</v>
      </c>
      <c r="C1384" s="26" t="s">
        <v>0</v>
      </c>
      <c r="D1384" s="26">
        <v>254.88</v>
      </c>
      <c r="E1384" s="27" t="s">
        <v>0</v>
      </c>
    </row>
    <row r="1385" spans="1:5" ht="12.75">
      <c r="A1385" s="25" t="s">
        <v>415</v>
      </c>
      <c r="B1385" s="25" t="s">
        <v>416</v>
      </c>
      <c r="C1385" s="26" t="s">
        <v>0</v>
      </c>
      <c r="D1385" s="26">
        <v>5203.73</v>
      </c>
      <c r="E1385" s="27" t="s">
        <v>0</v>
      </c>
    </row>
    <row r="1386" spans="1:5" ht="12.75">
      <c r="A1386" s="25" t="s">
        <v>375</v>
      </c>
      <c r="B1386" s="25" t="s">
        <v>376</v>
      </c>
      <c r="C1386" s="26" t="s">
        <v>0</v>
      </c>
      <c r="D1386" s="26">
        <v>296.4</v>
      </c>
      <c r="E1386" s="27" t="s">
        <v>0</v>
      </c>
    </row>
    <row r="1387" spans="1:5" ht="12.75">
      <c r="A1387" s="25" t="s">
        <v>419</v>
      </c>
      <c r="B1387" s="25" t="s">
        <v>420</v>
      </c>
      <c r="C1387" s="26" t="s">
        <v>0</v>
      </c>
      <c r="D1387" s="26">
        <v>1589.65</v>
      </c>
      <c r="E1387" s="27" t="s">
        <v>0</v>
      </c>
    </row>
    <row r="1388" spans="1:5" ht="12.75">
      <c r="A1388" s="25" t="s">
        <v>379</v>
      </c>
      <c r="B1388" s="25" t="s">
        <v>380</v>
      </c>
      <c r="C1388" s="26" t="s">
        <v>0</v>
      </c>
      <c r="D1388" s="26">
        <v>227.84</v>
      </c>
      <c r="E1388" s="27" t="s">
        <v>0</v>
      </c>
    </row>
    <row r="1389" spans="1:5" ht="12.75">
      <c r="A1389" s="25" t="s">
        <v>421</v>
      </c>
      <c r="B1389" s="25" t="s">
        <v>422</v>
      </c>
      <c r="C1389" s="26" t="s">
        <v>0</v>
      </c>
      <c r="D1389" s="26">
        <v>1272.48</v>
      </c>
      <c r="E1389" s="27" t="s">
        <v>0</v>
      </c>
    </row>
    <row r="1390" spans="1:5" ht="12.75">
      <c r="A1390" s="25" t="s">
        <v>423</v>
      </c>
      <c r="B1390" s="25" t="s">
        <v>424</v>
      </c>
      <c r="C1390" s="26" t="s">
        <v>0</v>
      </c>
      <c r="D1390" s="26">
        <v>108.09</v>
      </c>
      <c r="E1390" s="27" t="s">
        <v>0</v>
      </c>
    </row>
    <row r="1391" spans="1:5" ht="12.75">
      <c r="A1391" s="25" t="s">
        <v>383</v>
      </c>
      <c r="B1391" s="25" t="s">
        <v>384</v>
      </c>
      <c r="C1391" s="26" t="s">
        <v>0</v>
      </c>
      <c r="D1391" s="26">
        <v>1555.31</v>
      </c>
      <c r="E1391" s="27" t="s">
        <v>0</v>
      </c>
    </row>
    <row r="1392" spans="1:5" ht="12.75">
      <c r="A1392" s="22" t="s">
        <v>542</v>
      </c>
      <c r="B1392" s="22" t="s">
        <v>543</v>
      </c>
      <c r="C1392" s="23">
        <v>66</v>
      </c>
      <c r="D1392" s="23">
        <v>58.08</v>
      </c>
      <c r="E1392" s="24">
        <v>88</v>
      </c>
    </row>
    <row r="1393" spans="1:5" ht="12.75">
      <c r="A1393" s="25" t="s">
        <v>544</v>
      </c>
      <c r="B1393" s="25" t="s">
        <v>545</v>
      </c>
      <c r="C1393" s="26" t="s">
        <v>0</v>
      </c>
      <c r="D1393" s="26">
        <v>58.08</v>
      </c>
      <c r="E1393" s="27" t="s">
        <v>0</v>
      </c>
    </row>
    <row r="1394" spans="1:5" ht="12.75">
      <c r="A1394" s="298" t="s">
        <v>214</v>
      </c>
      <c r="B1394" s="299"/>
      <c r="C1394" s="14">
        <v>1498441</v>
      </c>
      <c r="D1394" s="14">
        <v>799189.06</v>
      </c>
      <c r="E1394" s="15">
        <v>53.33</v>
      </c>
    </row>
    <row r="1395" spans="1:5" ht="12.75">
      <c r="A1395" s="22" t="s">
        <v>349</v>
      </c>
      <c r="B1395" s="22" t="s">
        <v>350</v>
      </c>
      <c r="C1395" s="23">
        <v>1438583</v>
      </c>
      <c r="D1395" s="23">
        <v>772130.89</v>
      </c>
      <c r="E1395" s="24">
        <v>53.67</v>
      </c>
    </row>
    <row r="1396" spans="1:5" ht="12.75">
      <c r="A1396" s="25" t="s">
        <v>351</v>
      </c>
      <c r="B1396" s="25" t="s">
        <v>352</v>
      </c>
      <c r="C1396" s="26" t="s">
        <v>0</v>
      </c>
      <c r="D1396" s="26">
        <v>611149.8</v>
      </c>
      <c r="E1396" s="27" t="s">
        <v>0</v>
      </c>
    </row>
    <row r="1397" spans="1:5" ht="12.75">
      <c r="A1397" s="25" t="s">
        <v>540</v>
      </c>
      <c r="B1397" s="25" t="s">
        <v>541</v>
      </c>
      <c r="C1397" s="26" t="s">
        <v>0</v>
      </c>
      <c r="D1397" s="26">
        <v>20159.21</v>
      </c>
      <c r="E1397" s="27" t="s">
        <v>0</v>
      </c>
    </row>
    <row r="1398" spans="1:5" ht="12.75">
      <c r="A1398" s="25" t="s">
        <v>764</v>
      </c>
      <c r="B1398" s="25" t="s">
        <v>765</v>
      </c>
      <c r="C1398" s="26" t="s">
        <v>0</v>
      </c>
      <c r="D1398" s="26">
        <v>1524.91</v>
      </c>
      <c r="E1398" s="27" t="s">
        <v>0</v>
      </c>
    </row>
    <row r="1399" spans="1:5" ht="12.75">
      <c r="A1399" s="25" t="s">
        <v>353</v>
      </c>
      <c r="B1399" s="25" t="s">
        <v>354</v>
      </c>
      <c r="C1399" s="26" t="s">
        <v>0</v>
      </c>
      <c r="D1399" s="26">
        <v>36820.64</v>
      </c>
      <c r="E1399" s="27" t="s">
        <v>0</v>
      </c>
    </row>
    <row r="1400" spans="1:5" ht="12.75">
      <c r="A1400" s="25" t="s">
        <v>355</v>
      </c>
      <c r="B1400" s="25" t="s">
        <v>356</v>
      </c>
      <c r="C1400" s="26" t="s">
        <v>0</v>
      </c>
      <c r="D1400" s="26">
        <v>102476.33</v>
      </c>
      <c r="E1400" s="27" t="s">
        <v>0</v>
      </c>
    </row>
    <row r="1401" spans="1:5" ht="12.75">
      <c r="A1401" s="22" t="s">
        <v>357</v>
      </c>
      <c r="B1401" s="22" t="s">
        <v>358</v>
      </c>
      <c r="C1401" s="23">
        <v>59858</v>
      </c>
      <c r="D1401" s="23">
        <v>27058.17</v>
      </c>
      <c r="E1401" s="24">
        <v>45.2</v>
      </c>
    </row>
    <row r="1402" spans="1:5" ht="12.75">
      <c r="A1402" s="25" t="s">
        <v>361</v>
      </c>
      <c r="B1402" s="25" t="s">
        <v>362</v>
      </c>
      <c r="C1402" s="26" t="s">
        <v>0</v>
      </c>
      <c r="D1402" s="26">
        <v>24472.07</v>
      </c>
      <c r="E1402" s="27" t="s">
        <v>0</v>
      </c>
    </row>
    <row r="1403" spans="1:5" ht="12.75">
      <c r="A1403" s="25" t="s">
        <v>381</v>
      </c>
      <c r="B1403" s="25" t="s">
        <v>382</v>
      </c>
      <c r="C1403" s="26" t="s">
        <v>0</v>
      </c>
      <c r="D1403" s="26">
        <v>2586.1</v>
      </c>
      <c r="E1403" s="27" t="s">
        <v>0</v>
      </c>
    </row>
    <row r="1404" spans="1:5" ht="12.75">
      <c r="A1404" s="19" t="s">
        <v>385</v>
      </c>
      <c r="B1404" s="19" t="s">
        <v>766</v>
      </c>
      <c r="C1404" s="20">
        <v>214818</v>
      </c>
      <c r="D1404" s="20">
        <v>90616.84</v>
      </c>
      <c r="E1404" s="21">
        <v>42.18</v>
      </c>
    </row>
    <row r="1405" spans="1:5" ht="12.75">
      <c r="A1405" s="298" t="s">
        <v>198</v>
      </c>
      <c r="B1405" s="299"/>
      <c r="C1405" s="14">
        <v>125688</v>
      </c>
      <c r="D1405" s="14">
        <v>39621.06</v>
      </c>
      <c r="E1405" s="15">
        <v>31.52</v>
      </c>
    </row>
    <row r="1406" spans="1:5" ht="12.75">
      <c r="A1406" s="298" t="s">
        <v>199</v>
      </c>
      <c r="B1406" s="299"/>
      <c r="C1406" s="14">
        <v>125688</v>
      </c>
      <c r="D1406" s="14">
        <v>39621.06</v>
      </c>
      <c r="E1406" s="15">
        <v>31.52</v>
      </c>
    </row>
    <row r="1407" spans="1:5" ht="12.75">
      <c r="A1407" s="22" t="s">
        <v>349</v>
      </c>
      <c r="B1407" s="22" t="s">
        <v>350</v>
      </c>
      <c r="C1407" s="23">
        <v>111482</v>
      </c>
      <c r="D1407" s="23">
        <v>36745.92</v>
      </c>
      <c r="E1407" s="24">
        <v>32.96</v>
      </c>
    </row>
    <row r="1408" spans="1:5" ht="12.75">
      <c r="A1408" s="25" t="s">
        <v>351</v>
      </c>
      <c r="B1408" s="25" t="s">
        <v>352</v>
      </c>
      <c r="C1408" s="26" t="s">
        <v>0</v>
      </c>
      <c r="D1408" s="26">
        <v>29996.5</v>
      </c>
      <c r="E1408" s="27" t="s">
        <v>0</v>
      </c>
    </row>
    <row r="1409" spans="1:5" ht="12.75">
      <c r="A1409" s="25" t="s">
        <v>353</v>
      </c>
      <c r="B1409" s="25" t="s">
        <v>354</v>
      </c>
      <c r="C1409" s="26" t="s">
        <v>0</v>
      </c>
      <c r="D1409" s="26">
        <v>1800</v>
      </c>
      <c r="E1409" s="27" t="s">
        <v>0</v>
      </c>
    </row>
    <row r="1410" spans="1:5" ht="12.75">
      <c r="A1410" s="25" t="s">
        <v>355</v>
      </c>
      <c r="B1410" s="25" t="s">
        <v>356</v>
      </c>
      <c r="C1410" s="26" t="s">
        <v>0</v>
      </c>
      <c r="D1410" s="26">
        <v>4949.42</v>
      </c>
      <c r="E1410" s="27" t="s">
        <v>0</v>
      </c>
    </row>
    <row r="1411" spans="1:5" ht="12.75">
      <c r="A1411" s="22" t="s">
        <v>357</v>
      </c>
      <c r="B1411" s="22" t="s">
        <v>358</v>
      </c>
      <c r="C1411" s="23">
        <v>13542</v>
      </c>
      <c r="D1411" s="23">
        <v>2284.94</v>
      </c>
      <c r="E1411" s="24">
        <v>16.87</v>
      </c>
    </row>
    <row r="1412" spans="1:5" ht="12.75">
      <c r="A1412" s="25" t="s">
        <v>359</v>
      </c>
      <c r="B1412" s="25" t="s">
        <v>360</v>
      </c>
      <c r="C1412" s="26" t="s">
        <v>0</v>
      </c>
      <c r="D1412" s="26">
        <v>143.41</v>
      </c>
      <c r="E1412" s="27" t="s">
        <v>0</v>
      </c>
    </row>
    <row r="1413" spans="1:5" ht="12.75">
      <c r="A1413" s="25" t="s">
        <v>361</v>
      </c>
      <c r="B1413" s="25" t="s">
        <v>362</v>
      </c>
      <c r="C1413" s="26" t="s">
        <v>0</v>
      </c>
      <c r="D1413" s="26">
        <v>964.09</v>
      </c>
      <c r="E1413" s="27" t="s">
        <v>0</v>
      </c>
    </row>
    <row r="1414" spans="1:5" ht="12.75">
      <c r="A1414" s="25" t="s">
        <v>367</v>
      </c>
      <c r="B1414" s="25" t="s">
        <v>368</v>
      </c>
      <c r="C1414" s="26" t="s">
        <v>0</v>
      </c>
      <c r="D1414" s="26">
        <v>108.06</v>
      </c>
      <c r="E1414" s="27" t="s">
        <v>0</v>
      </c>
    </row>
    <row r="1415" spans="1:5" ht="12.75">
      <c r="A1415" s="25" t="s">
        <v>425</v>
      </c>
      <c r="B1415" s="25" t="s">
        <v>426</v>
      </c>
      <c r="C1415" s="26" t="s">
        <v>0</v>
      </c>
      <c r="D1415" s="26">
        <v>85.07</v>
      </c>
      <c r="E1415" s="27" t="s">
        <v>0</v>
      </c>
    </row>
    <row r="1416" spans="1:5" ht="12.75">
      <c r="A1416" s="25" t="s">
        <v>411</v>
      </c>
      <c r="B1416" s="25" t="s">
        <v>412</v>
      </c>
      <c r="C1416" s="26" t="s">
        <v>0</v>
      </c>
      <c r="D1416" s="26">
        <v>915.56</v>
      </c>
      <c r="E1416" s="27" t="s">
        <v>0</v>
      </c>
    </row>
    <row r="1417" spans="1:5" ht="12.75">
      <c r="A1417" s="25" t="s">
        <v>427</v>
      </c>
      <c r="B1417" s="25" t="s">
        <v>428</v>
      </c>
      <c r="C1417" s="26" t="s">
        <v>0</v>
      </c>
      <c r="D1417" s="26">
        <v>68.75</v>
      </c>
      <c r="E1417" s="27" t="s">
        <v>0</v>
      </c>
    </row>
    <row r="1418" spans="1:5" ht="12.75">
      <c r="A1418" s="22" t="s">
        <v>437</v>
      </c>
      <c r="B1418" s="22" t="s">
        <v>438</v>
      </c>
      <c r="C1418" s="23">
        <v>664</v>
      </c>
      <c r="D1418" s="23">
        <v>590.2</v>
      </c>
      <c r="E1418" s="24">
        <v>88.89</v>
      </c>
    </row>
    <row r="1419" spans="1:5" ht="12.75">
      <c r="A1419" s="25" t="s">
        <v>767</v>
      </c>
      <c r="B1419" s="25" t="s">
        <v>768</v>
      </c>
      <c r="C1419" s="26" t="s">
        <v>0</v>
      </c>
      <c r="D1419" s="26">
        <v>590.2</v>
      </c>
      <c r="E1419" s="27" t="s">
        <v>0</v>
      </c>
    </row>
    <row r="1420" spans="1:5" ht="12.75">
      <c r="A1420" s="298" t="s">
        <v>203</v>
      </c>
      <c r="B1420" s="299"/>
      <c r="C1420" s="14">
        <v>89130</v>
      </c>
      <c r="D1420" s="14">
        <v>50995.78</v>
      </c>
      <c r="E1420" s="15">
        <v>57.22</v>
      </c>
    </row>
    <row r="1421" spans="1:5" ht="12.75">
      <c r="A1421" s="298" t="s">
        <v>210</v>
      </c>
      <c r="B1421" s="299"/>
      <c r="C1421" s="14">
        <v>89130</v>
      </c>
      <c r="D1421" s="14">
        <v>50995.78</v>
      </c>
      <c r="E1421" s="15">
        <v>57.22</v>
      </c>
    </row>
    <row r="1422" spans="1:5" ht="12.75">
      <c r="A1422" s="22" t="s">
        <v>349</v>
      </c>
      <c r="B1422" s="22" t="s">
        <v>350</v>
      </c>
      <c r="C1422" s="23">
        <v>60090</v>
      </c>
      <c r="D1422" s="23">
        <v>34891.49</v>
      </c>
      <c r="E1422" s="24">
        <v>58.07</v>
      </c>
    </row>
    <row r="1423" spans="1:5" ht="12.75">
      <c r="A1423" s="25" t="s">
        <v>351</v>
      </c>
      <c r="B1423" s="25" t="s">
        <v>352</v>
      </c>
      <c r="C1423" s="26" t="s">
        <v>0</v>
      </c>
      <c r="D1423" s="26">
        <v>29949.76</v>
      </c>
      <c r="E1423" s="27" t="s">
        <v>0</v>
      </c>
    </row>
    <row r="1424" spans="1:5" ht="12.75">
      <c r="A1424" s="25" t="s">
        <v>355</v>
      </c>
      <c r="B1424" s="25" t="s">
        <v>356</v>
      </c>
      <c r="C1424" s="26" t="s">
        <v>0</v>
      </c>
      <c r="D1424" s="26">
        <v>4941.73</v>
      </c>
      <c r="E1424" s="27" t="s">
        <v>0</v>
      </c>
    </row>
    <row r="1425" spans="1:5" ht="12.75">
      <c r="A1425" s="22" t="s">
        <v>357</v>
      </c>
      <c r="B1425" s="22" t="s">
        <v>358</v>
      </c>
      <c r="C1425" s="23">
        <v>28376</v>
      </c>
      <c r="D1425" s="23">
        <v>15844.59</v>
      </c>
      <c r="E1425" s="24">
        <v>55.84</v>
      </c>
    </row>
    <row r="1426" spans="1:5" ht="12.75">
      <c r="A1426" s="25" t="s">
        <v>361</v>
      </c>
      <c r="B1426" s="25" t="s">
        <v>362</v>
      </c>
      <c r="C1426" s="26" t="s">
        <v>0</v>
      </c>
      <c r="D1426" s="26">
        <v>1091.77</v>
      </c>
      <c r="E1426" s="27" t="s">
        <v>0</v>
      </c>
    </row>
    <row r="1427" spans="1:5" ht="12.75">
      <c r="A1427" s="25" t="s">
        <v>643</v>
      </c>
      <c r="B1427" s="25" t="s">
        <v>644</v>
      </c>
      <c r="C1427" s="26" t="s">
        <v>0</v>
      </c>
      <c r="D1427" s="26">
        <v>14752.82</v>
      </c>
      <c r="E1427" s="27" t="s">
        <v>0</v>
      </c>
    </row>
    <row r="1428" spans="1:5" ht="12.75">
      <c r="A1428" s="22" t="s">
        <v>437</v>
      </c>
      <c r="B1428" s="22" t="s">
        <v>438</v>
      </c>
      <c r="C1428" s="23">
        <v>664</v>
      </c>
      <c r="D1428" s="23">
        <v>259.7</v>
      </c>
      <c r="E1428" s="24">
        <v>39.11</v>
      </c>
    </row>
    <row r="1429" spans="1:5" ht="12.75">
      <c r="A1429" s="25" t="s">
        <v>767</v>
      </c>
      <c r="B1429" s="25" t="s">
        <v>768</v>
      </c>
      <c r="C1429" s="26" t="s">
        <v>0</v>
      </c>
      <c r="D1429" s="26">
        <v>259.7</v>
      </c>
      <c r="E1429" s="27" t="s">
        <v>0</v>
      </c>
    </row>
    <row r="1430" spans="1:5" ht="12.75">
      <c r="A1430" s="19" t="s">
        <v>395</v>
      </c>
      <c r="B1430" s="19" t="s">
        <v>769</v>
      </c>
      <c r="C1430" s="20">
        <v>3312</v>
      </c>
      <c r="D1430" s="20">
        <v>79.65</v>
      </c>
      <c r="E1430" s="21">
        <v>2.4</v>
      </c>
    </row>
    <row r="1431" spans="1:5" ht="12.75">
      <c r="A1431" s="298" t="s">
        <v>198</v>
      </c>
      <c r="B1431" s="299"/>
      <c r="C1431" s="14">
        <v>2230</v>
      </c>
      <c r="D1431" s="14">
        <v>79.65</v>
      </c>
      <c r="E1431" s="15">
        <v>3.57</v>
      </c>
    </row>
    <row r="1432" spans="1:5" ht="12.75">
      <c r="A1432" s="298" t="s">
        <v>199</v>
      </c>
      <c r="B1432" s="299"/>
      <c r="C1432" s="14">
        <v>2230</v>
      </c>
      <c r="D1432" s="14">
        <v>79.65</v>
      </c>
      <c r="E1432" s="15">
        <v>3.57</v>
      </c>
    </row>
    <row r="1433" spans="1:5" ht="12.75">
      <c r="A1433" s="22" t="s">
        <v>357</v>
      </c>
      <c r="B1433" s="22" t="s">
        <v>358</v>
      </c>
      <c r="C1433" s="23">
        <v>2230</v>
      </c>
      <c r="D1433" s="23">
        <v>79.65</v>
      </c>
      <c r="E1433" s="24">
        <v>3.57</v>
      </c>
    </row>
    <row r="1434" spans="1:5" ht="12.75">
      <c r="A1434" s="25" t="s">
        <v>359</v>
      </c>
      <c r="B1434" s="25" t="s">
        <v>360</v>
      </c>
      <c r="C1434" s="26" t="s">
        <v>0</v>
      </c>
      <c r="D1434" s="26">
        <v>79.65</v>
      </c>
      <c r="E1434" s="27" t="s">
        <v>0</v>
      </c>
    </row>
    <row r="1435" spans="1:5" ht="12.75">
      <c r="A1435" s="298" t="s">
        <v>221</v>
      </c>
      <c r="B1435" s="299"/>
      <c r="C1435" s="14">
        <v>1082</v>
      </c>
      <c r="D1435" s="14">
        <v>0</v>
      </c>
      <c r="E1435" s="15">
        <v>0</v>
      </c>
    </row>
    <row r="1436" spans="1:5" ht="12.75">
      <c r="A1436" s="298" t="s">
        <v>222</v>
      </c>
      <c r="B1436" s="299"/>
      <c r="C1436" s="14">
        <v>1082</v>
      </c>
      <c r="D1436" s="14">
        <v>0</v>
      </c>
      <c r="E1436" s="15">
        <v>0</v>
      </c>
    </row>
    <row r="1437" spans="1:5" ht="12.75">
      <c r="A1437" s="22" t="s">
        <v>357</v>
      </c>
      <c r="B1437" s="22" t="s">
        <v>358</v>
      </c>
      <c r="C1437" s="23">
        <v>1082</v>
      </c>
      <c r="D1437" s="23">
        <v>0</v>
      </c>
      <c r="E1437" s="24">
        <v>0</v>
      </c>
    </row>
    <row r="1438" spans="1:5" ht="12.75">
      <c r="A1438" s="19" t="s">
        <v>399</v>
      </c>
      <c r="B1438" s="19" t="s">
        <v>770</v>
      </c>
      <c r="C1438" s="20">
        <v>3976</v>
      </c>
      <c r="D1438" s="20">
        <v>1554.71</v>
      </c>
      <c r="E1438" s="21">
        <v>39.1</v>
      </c>
    </row>
    <row r="1439" spans="1:5" ht="12.75">
      <c r="A1439" s="298" t="s">
        <v>198</v>
      </c>
      <c r="B1439" s="299"/>
      <c r="C1439" s="14">
        <v>2456</v>
      </c>
      <c r="D1439" s="14">
        <v>1470.71</v>
      </c>
      <c r="E1439" s="15">
        <v>59.88</v>
      </c>
    </row>
    <row r="1440" spans="1:5" ht="12.75">
      <c r="A1440" s="298" t="s">
        <v>199</v>
      </c>
      <c r="B1440" s="299"/>
      <c r="C1440" s="14">
        <v>2456</v>
      </c>
      <c r="D1440" s="14">
        <v>1470.71</v>
      </c>
      <c r="E1440" s="15">
        <v>59.88</v>
      </c>
    </row>
    <row r="1441" spans="1:5" ht="12.75">
      <c r="A1441" s="22" t="s">
        <v>357</v>
      </c>
      <c r="B1441" s="22" t="s">
        <v>358</v>
      </c>
      <c r="C1441" s="23">
        <v>2456</v>
      </c>
      <c r="D1441" s="23">
        <v>1470.71</v>
      </c>
      <c r="E1441" s="24">
        <v>59.88</v>
      </c>
    </row>
    <row r="1442" spans="1:5" ht="12.75">
      <c r="A1442" s="25" t="s">
        <v>359</v>
      </c>
      <c r="B1442" s="25" t="s">
        <v>360</v>
      </c>
      <c r="C1442" s="26" t="s">
        <v>0</v>
      </c>
      <c r="D1442" s="26">
        <v>1421.51</v>
      </c>
      <c r="E1442" s="27" t="s">
        <v>0</v>
      </c>
    </row>
    <row r="1443" spans="1:5" ht="12.75">
      <c r="A1443" s="25" t="s">
        <v>365</v>
      </c>
      <c r="B1443" s="25" t="s">
        <v>366</v>
      </c>
      <c r="C1443" s="26" t="s">
        <v>0</v>
      </c>
      <c r="D1443" s="26">
        <v>49.2</v>
      </c>
      <c r="E1443" s="27" t="s">
        <v>0</v>
      </c>
    </row>
    <row r="1444" spans="1:5" ht="12.75">
      <c r="A1444" s="298" t="s">
        <v>212</v>
      </c>
      <c r="B1444" s="299"/>
      <c r="C1444" s="14">
        <v>1520</v>
      </c>
      <c r="D1444" s="14">
        <v>84</v>
      </c>
      <c r="E1444" s="15">
        <v>5.53</v>
      </c>
    </row>
    <row r="1445" spans="1:5" ht="12.75">
      <c r="A1445" s="298" t="s">
        <v>214</v>
      </c>
      <c r="B1445" s="299"/>
      <c r="C1445" s="14">
        <v>170</v>
      </c>
      <c r="D1445" s="14">
        <v>84</v>
      </c>
      <c r="E1445" s="15">
        <v>49.41</v>
      </c>
    </row>
    <row r="1446" spans="1:5" ht="12.75">
      <c r="A1446" s="22" t="s">
        <v>357</v>
      </c>
      <c r="B1446" s="22" t="s">
        <v>358</v>
      </c>
      <c r="C1446" s="23">
        <v>170</v>
      </c>
      <c r="D1446" s="23">
        <v>84</v>
      </c>
      <c r="E1446" s="24">
        <v>49.41</v>
      </c>
    </row>
    <row r="1447" spans="1:5" ht="12.75">
      <c r="A1447" s="25" t="s">
        <v>359</v>
      </c>
      <c r="B1447" s="25" t="s">
        <v>360</v>
      </c>
      <c r="C1447" s="26" t="s">
        <v>0</v>
      </c>
      <c r="D1447" s="26">
        <v>84</v>
      </c>
      <c r="E1447" s="27" t="s">
        <v>0</v>
      </c>
    </row>
    <row r="1448" spans="1:5" ht="12.75">
      <c r="A1448" s="298" t="s">
        <v>215</v>
      </c>
      <c r="B1448" s="299"/>
      <c r="C1448" s="14">
        <v>1350</v>
      </c>
      <c r="D1448" s="14">
        <v>0</v>
      </c>
      <c r="E1448" s="15">
        <v>0</v>
      </c>
    </row>
    <row r="1449" spans="1:5" ht="12.75">
      <c r="A1449" s="22" t="s">
        <v>357</v>
      </c>
      <c r="B1449" s="22" t="s">
        <v>358</v>
      </c>
      <c r="C1449" s="23">
        <v>1350</v>
      </c>
      <c r="D1449" s="23">
        <v>0</v>
      </c>
      <c r="E1449" s="24">
        <v>0</v>
      </c>
    </row>
    <row r="1450" spans="1:5" ht="12.75">
      <c r="A1450" s="19" t="s">
        <v>407</v>
      </c>
      <c r="B1450" s="19" t="s">
        <v>771</v>
      </c>
      <c r="C1450" s="20">
        <v>3826</v>
      </c>
      <c r="D1450" s="20">
        <v>576.16</v>
      </c>
      <c r="E1450" s="21">
        <v>15.06</v>
      </c>
    </row>
    <row r="1451" spans="1:5" ht="12.75">
      <c r="A1451" s="298" t="s">
        <v>198</v>
      </c>
      <c r="B1451" s="299"/>
      <c r="C1451" s="14">
        <v>2061</v>
      </c>
      <c r="D1451" s="14">
        <v>576.16</v>
      </c>
      <c r="E1451" s="15">
        <v>27.96</v>
      </c>
    </row>
    <row r="1452" spans="1:5" ht="12.75">
      <c r="A1452" s="298" t="s">
        <v>199</v>
      </c>
      <c r="B1452" s="299"/>
      <c r="C1452" s="14">
        <v>2061</v>
      </c>
      <c r="D1452" s="14">
        <v>576.16</v>
      </c>
      <c r="E1452" s="15">
        <v>27.96</v>
      </c>
    </row>
    <row r="1453" spans="1:5" ht="12.75">
      <c r="A1453" s="22" t="s">
        <v>357</v>
      </c>
      <c r="B1453" s="22" t="s">
        <v>358</v>
      </c>
      <c r="C1453" s="23">
        <v>2061</v>
      </c>
      <c r="D1453" s="23">
        <v>576.16</v>
      </c>
      <c r="E1453" s="24">
        <v>27.96</v>
      </c>
    </row>
    <row r="1454" spans="1:5" ht="12.75">
      <c r="A1454" s="25" t="s">
        <v>359</v>
      </c>
      <c r="B1454" s="25" t="s">
        <v>360</v>
      </c>
      <c r="C1454" s="26" t="s">
        <v>0</v>
      </c>
      <c r="D1454" s="26">
        <v>576.16</v>
      </c>
      <c r="E1454" s="27" t="s">
        <v>0</v>
      </c>
    </row>
    <row r="1455" spans="1:5" ht="12.75">
      <c r="A1455" s="298" t="s">
        <v>212</v>
      </c>
      <c r="B1455" s="299"/>
      <c r="C1455" s="14">
        <v>1300</v>
      </c>
      <c r="D1455" s="14">
        <v>0</v>
      </c>
      <c r="E1455" s="15">
        <v>0</v>
      </c>
    </row>
    <row r="1456" spans="1:5" ht="12.75">
      <c r="A1456" s="298" t="s">
        <v>215</v>
      </c>
      <c r="B1456" s="299"/>
      <c r="C1456" s="14">
        <v>1300</v>
      </c>
      <c r="D1456" s="14">
        <v>0</v>
      </c>
      <c r="E1456" s="15">
        <v>0</v>
      </c>
    </row>
    <row r="1457" spans="1:5" ht="12.75">
      <c r="A1457" s="22" t="s">
        <v>357</v>
      </c>
      <c r="B1457" s="22" t="s">
        <v>358</v>
      </c>
      <c r="C1457" s="23">
        <v>1300</v>
      </c>
      <c r="D1457" s="23">
        <v>0</v>
      </c>
      <c r="E1457" s="24">
        <v>0</v>
      </c>
    </row>
    <row r="1458" spans="1:5" ht="12.75">
      <c r="A1458" s="298" t="s">
        <v>221</v>
      </c>
      <c r="B1458" s="299"/>
      <c r="C1458" s="14">
        <v>465</v>
      </c>
      <c r="D1458" s="14">
        <v>0</v>
      </c>
      <c r="E1458" s="15">
        <v>0</v>
      </c>
    </row>
    <row r="1459" spans="1:5" ht="12.75">
      <c r="A1459" s="298" t="s">
        <v>222</v>
      </c>
      <c r="B1459" s="299"/>
      <c r="C1459" s="14">
        <v>465</v>
      </c>
      <c r="D1459" s="14">
        <v>0</v>
      </c>
      <c r="E1459" s="15">
        <v>0</v>
      </c>
    </row>
    <row r="1460" spans="1:5" ht="12.75">
      <c r="A1460" s="22" t="s">
        <v>357</v>
      </c>
      <c r="B1460" s="22" t="s">
        <v>358</v>
      </c>
      <c r="C1460" s="23">
        <v>465</v>
      </c>
      <c r="D1460" s="23">
        <v>0</v>
      </c>
      <c r="E1460" s="24">
        <v>0</v>
      </c>
    </row>
    <row r="1461" spans="1:5" ht="25.5">
      <c r="A1461" s="19" t="s">
        <v>409</v>
      </c>
      <c r="B1461" s="19" t="s">
        <v>772</v>
      </c>
      <c r="C1461" s="20">
        <v>116975</v>
      </c>
      <c r="D1461" s="20">
        <v>69789.69</v>
      </c>
      <c r="E1461" s="21">
        <v>59.66</v>
      </c>
    </row>
    <row r="1462" spans="1:5" ht="12.75">
      <c r="A1462" s="298" t="s">
        <v>203</v>
      </c>
      <c r="B1462" s="299"/>
      <c r="C1462" s="14">
        <v>56575</v>
      </c>
      <c r="D1462" s="14">
        <v>2211.91</v>
      </c>
      <c r="E1462" s="15">
        <v>3.91</v>
      </c>
    </row>
    <row r="1463" spans="1:5" ht="12.75">
      <c r="A1463" s="298" t="s">
        <v>210</v>
      </c>
      <c r="B1463" s="299"/>
      <c r="C1463" s="14">
        <v>56575</v>
      </c>
      <c r="D1463" s="14">
        <v>2211.91</v>
      </c>
      <c r="E1463" s="15">
        <v>3.91</v>
      </c>
    </row>
    <row r="1464" spans="1:5" ht="12.75">
      <c r="A1464" s="22" t="s">
        <v>357</v>
      </c>
      <c r="B1464" s="22" t="s">
        <v>358</v>
      </c>
      <c r="C1464" s="23">
        <v>56575</v>
      </c>
      <c r="D1464" s="23">
        <v>2209.68</v>
      </c>
      <c r="E1464" s="24">
        <v>3.91</v>
      </c>
    </row>
    <row r="1465" spans="1:5" ht="12.75">
      <c r="A1465" s="25" t="s">
        <v>367</v>
      </c>
      <c r="B1465" s="25" t="s">
        <v>368</v>
      </c>
      <c r="C1465" s="26" t="s">
        <v>0</v>
      </c>
      <c r="D1465" s="26">
        <v>1412.63</v>
      </c>
      <c r="E1465" s="27" t="s">
        <v>0</v>
      </c>
    </row>
    <row r="1466" spans="1:5" ht="12.75">
      <c r="A1466" s="25" t="s">
        <v>369</v>
      </c>
      <c r="B1466" s="25" t="s">
        <v>370</v>
      </c>
      <c r="C1466" s="26" t="s">
        <v>0</v>
      </c>
      <c r="D1466" s="26">
        <v>481.77</v>
      </c>
      <c r="E1466" s="27" t="s">
        <v>0</v>
      </c>
    </row>
    <row r="1467" spans="1:5" ht="12.75">
      <c r="A1467" s="25" t="s">
        <v>375</v>
      </c>
      <c r="B1467" s="25" t="s">
        <v>376</v>
      </c>
      <c r="C1467" s="26" t="s">
        <v>0</v>
      </c>
      <c r="D1467" s="26">
        <v>315.28</v>
      </c>
      <c r="E1467" s="27" t="s">
        <v>0</v>
      </c>
    </row>
    <row r="1468" spans="1:5" ht="12.75">
      <c r="A1468" s="22" t="s">
        <v>465</v>
      </c>
      <c r="B1468" s="22" t="s">
        <v>466</v>
      </c>
      <c r="C1468" s="23">
        <v>0</v>
      </c>
      <c r="D1468" s="23">
        <v>2.23</v>
      </c>
      <c r="E1468" s="24" t="s">
        <v>0</v>
      </c>
    </row>
    <row r="1469" spans="1:5" ht="12.75">
      <c r="A1469" s="25" t="s">
        <v>773</v>
      </c>
      <c r="B1469" s="25" t="s">
        <v>774</v>
      </c>
      <c r="C1469" s="26" t="s">
        <v>0</v>
      </c>
      <c r="D1469" s="26">
        <v>2.23</v>
      </c>
      <c r="E1469" s="27" t="s">
        <v>0</v>
      </c>
    </row>
    <row r="1470" spans="1:5" ht="12.75">
      <c r="A1470" s="298" t="s">
        <v>212</v>
      </c>
      <c r="B1470" s="299"/>
      <c r="C1470" s="14">
        <v>60400</v>
      </c>
      <c r="D1470" s="14">
        <v>67577.78</v>
      </c>
      <c r="E1470" s="15">
        <v>111.88</v>
      </c>
    </row>
    <row r="1471" spans="1:5" ht="12.75">
      <c r="A1471" s="298" t="s">
        <v>214</v>
      </c>
      <c r="B1471" s="299"/>
      <c r="C1471" s="14">
        <v>60400</v>
      </c>
      <c r="D1471" s="14">
        <v>67577.78</v>
      </c>
      <c r="E1471" s="15">
        <v>111.88</v>
      </c>
    </row>
    <row r="1472" spans="1:5" ht="12.75">
      <c r="A1472" s="22" t="s">
        <v>357</v>
      </c>
      <c r="B1472" s="22" t="s">
        <v>358</v>
      </c>
      <c r="C1472" s="23">
        <v>60400</v>
      </c>
      <c r="D1472" s="23">
        <v>66292.52</v>
      </c>
      <c r="E1472" s="24">
        <v>109.76</v>
      </c>
    </row>
    <row r="1473" spans="1:5" ht="12.75">
      <c r="A1473" s="25" t="s">
        <v>643</v>
      </c>
      <c r="B1473" s="25" t="s">
        <v>644</v>
      </c>
      <c r="C1473" s="26" t="s">
        <v>0</v>
      </c>
      <c r="D1473" s="26">
        <v>66292.52</v>
      </c>
      <c r="E1473" s="27" t="s">
        <v>0</v>
      </c>
    </row>
    <row r="1474" spans="1:5" ht="12.75">
      <c r="A1474" s="22" t="s">
        <v>465</v>
      </c>
      <c r="B1474" s="22" t="s">
        <v>466</v>
      </c>
      <c r="C1474" s="23">
        <v>0</v>
      </c>
      <c r="D1474" s="23">
        <v>1285.26</v>
      </c>
      <c r="E1474" s="24" t="s">
        <v>0</v>
      </c>
    </row>
    <row r="1475" spans="1:5" ht="12.75">
      <c r="A1475" s="25" t="s">
        <v>773</v>
      </c>
      <c r="B1475" s="25" t="s">
        <v>774</v>
      </c>
      <c r="C1475" s="26" t="s">
        <v>0</v>
      </c>
      <c r="D1475" s="26">
        <v>1285.26</v>
      </c>
      <c r="E1475" s="27" t="s">
        <v>0</v>
      </c>
    </row>
    <row r="1476" spans="1:5" ht="25.5">
      <c r="A1476" s="19" t="s">
        <v>429</v>
      </c>
      <c r="B1476" s="19" t="s">
        <v>775</v>
      </c>
      <c r="C1476" s="20">
        <v>187276</v>
      </c>
      <c r="D1476" s="20">
        <v>73566.73</v>
      </c>
      <c r="E1476" s="21">
        <v>39.28</v>
      </c>
    </row>
    <row r="1477" spans="1:5" ht="12.75">
      <c r="A1477" s="298" t="s">
        <v>198</v>
      </c>
      <c r="B1477" s="299"/>
      <c r="C1477" s="14">
        <v>187276</v>
      </c>
      <c r="D1477" s="14">
        <v>73566.73</v>
      </c>
      <c r="E1477" s="15">
        <v>39.28</v>
      </c>
    </row>
    <row r="1478" spans="1:5" ht="12.75">
      <c r="A1478" s="298" t="s">
        <v>199</v>
      </c>
      <c r="B1478" s="299"/>
      <c r="C1478" s="14">
        <v>187276</v>
      </c>
      <c r="D1478" s="14">
        <v>73566.73</v>
      </c>
      <c r="E1478" s="15">
        <v>39.28</v>
      </c>
    </row>
    <row r="1479" spans="1:5" ht="12.75">
      <c r="A1479" s="22" t="s">
        <v>357</v>
      </c>
      <c r="B1479" s="22" t="s">
        <v>358</v>
      </c>
      <c r="C1479" s="23">
        <v>175557</v>
      </c>
      <c r="D1479" s="23">
        <v>72969.12</v>
      </c>
      <c r="E1479" s="24">
        <v>41.56</v>
      </c>
    </row>
    <row r="1480" spans="1:5" ht="12.75">
      <c r="A1480" s="25" t="s">
        <v>363</v>
      </c>
      <c r="B1480" s="25" t="s">
        <v>364</v>
      </c>
      <c r="C1480" s="26" t="s">
        <v>0</v>
      </c>
      <c r="D1480" s="26">
        <v>126.08</v>
      </c>
      <c r="E1480" s="27" t="s">
        <v>0</v>
      </c>
    </row>
    <row r="1481" spans="1:5" ht="12.75">
      <c r="A1481" s="25" t="s">
        <v>367</v>
      </c>
      <c r="B1481" s="25" t="s">
        <v>368</v>
      </c>
      <c r="C1481" s="26" t="s">
        <v>0</v>
      </c>
      <c r="D1481" s="26">
        <v>3042.75</v>
      </c>
      <c r="E1481" s="27" t="s">
        <v>0</v>
      </c>
    </row>
    <row r="1482" spans="1:5" ht="12.75">
      <c r="A1482" s="25" t="s">
        <v>425</v>
      </c>
      <c r="B1482" s="25" t="s">
        <v>426</v>
      </c>
      <c r="C1482" s="26" t="s">
        <v>0</v>
      </c>
      <c r="D1482" s="26">
        <v>38971.42</v>
      </c>
      <c r="E1482" s="27" t="s">
        <v>0</v>
      </c>
    </row>
    <row r="1483" spans="1:5" ht="12.75">
      <c r="A1483" s="25" t="s">
        <v>411</v>
      </c>
      <c r="B1483" s="25" t="s">
        <v>412</v>
      </c>
      <c r="C1483" s="26" t="s">
        <v>0</v>
      </c>
      <c r="D1483" s="26">
        <v>2190.54</v>
      </c>
      <c r="E1483" s="27" t="s">
        <v>0</v>
      </c>
    </row>
    <row r="1484" spans="1:5" ht="12.75">
      <c r="A1484" s="25" t="s">
        <v>371</v>
      </c>
      <c r="B1484" s="25" t="s">
        <v>372</v>
      </c>
      <c r="C1484" s="26" t="s">
        <v>0</v>
      </c>
      <c r="D1484" s="26">
        <v>307.45</v>
      </c>
      <c r="E1484" s="27" t="s">
        <v>0</v>
      </c>
    </row>
    <row r="1485" spans="1:5" ht="12.75">
      <c r="A1485" s="25" t="s">
        <v>427</v>
      </c>
      <c r="B1485" s="25" t="s">
        <v>428</v>
      </c>
      <c r="C1485" s="26" t="s">
        <v>0</v>
      </c>
      <c r="D1485" s="26">
        <v>522.73</v>
      </c>
      <c r="E1485" s="27" t="s">
        <v>0</v>
      </c>
    </row>
    <row r="1486" spans="1:5" ht="12.75">
      <c r="A1486" s="25" t="s">
        <v>415</v>
      </c>
      <c r="B1486" s="25" t="s">
        <v>416</v>
      </c>
      <c r="C1486" s="26" t="s">
        <v>0</v>
      </c>
      <c r="D1486" s="26">
        <v>2962.72</v>
      </c>
      <c r="E1486" s="27" t="s">
        <v>0</v>
      </c>
    </row>
    <row r="1487" spans="1:5" ht="12.75">
      <c r="A1487" s="25" t="s">
        <v>417</v>
      </c>
      <c r="B1487" s="25" t="s">
        <v>418</v>
      </c>
      <c r="C1487" s="26" t="s">
        <v>0</v>
      </c>
      <c r="D1487" s="26">
        <v>48.78</v>
      </c>
      <c r="E1487" s="27" t="s">
        <v>0</v>
      </c>
    </row>
    <row r="1488" spans="1:5" ht="12.75">
      <c r="A1488" s="25" t="s">
        <v>375</v>
      </c>
      <c r="B1488" s="25" t="s">
        <v>376</v>
      </c>
      <c r="C1488" s="26" t="s">
        <v>0</v>
      </c>
      <c r="D1488" s="26">
        <v>2089.88</v>
      </c>
      <c r="E1488" s="27" t="s">
        <v>0</v>
      </c>
    </row>
    <row r="1489" spans="1:5" ht="12.75">
      <c r="A1489" s="25" t="s">
        <v>377</v>
      </c>
      <c r="B1489" s="25" t="s">
        <v>378</v>
      </c>
      <c r="C1489" s="26" t="s">
        <v>0</v>
      </c>
      <c r="D1489" s="26">
        <v>977.81</v>
      </c>
      <c r="E1489" s="27" t="s">
        <v>0</v>
      </c>
    </row>
    <row r="1490" spans="1:5" ht="12.75">
      <c r="A1490" s="25" t="s">
        <v>379</v>
      </c>
      <c r="B1490" s="25" t="s">
        <v>380</v>
      </c>
      <c r="C1490" s="26" t="s">
        <v>0</v>
      </c>
      <c r="D1490" s="26">
        <v>16697.7</v>
      </c>
      <c r="E1490" s="27" t="s">
        <v>0</v>
      </c>
    </row>
    <row r="1491" spans="1:5" ht="25.5">
      <c r="A1491" s="25" t="s">
        <v>458</v>
      </c>
      <c r="B1491" s="25" t="s">
        <v>459</v>
      </c>
      <c r="C1491" s="26" t="s">
        <v>0</v>
      </c>
      <c r="D1491" s="26">
        <v>675.66</v>
      </c>
      <c r="E1491" s="27" t="s">
        <v>0</v>
      </c>
    </row>
    <row r="1492" spans="1:5" ht="12.75">
      <c r="A1492" s="25" t="s">
        <v>421</v>
      </c>
      <c r="B1492" s="25" t="s">
        <v>422</v>
      </c>
      <c r="C1492" s="26" t="s">
        <v>0</v>
      </c>
      <c r="D1492" s="26">
        <v>4355.6</v>
      </c>
      <c r="E1492" s="27" t="s">
        <v>0</v>
      </c>
    </row>
    <row r="1493" spans="1:5" ht="25.5">
      <c r="A1493" s="22" t="s">
        <v>433</v>
      </c>
      <c r="B1493" s="22" t="s">
        <v>434</v>
      </c>
      <c r="C1493" s="23">
        <v>11055</v>
      </c>
      <c r="D1493" s="23">
        <v>0</v>
      </c>
      <c r="E1493" s="24">
        <v>0</v>
      </c>
    </row>
    <row r="1494" spans="1:5" ht="12.75">
      <c r="A1494" s="22" t="s">
        <v>437</v>
      </c>
      <c r="B1494" s="22" t="s">
        <v>438</v>
      </c>
      <c r="C1494" s="23">
        <v>664</v>
      </c>
      <c r="D1494" s="23">
        <v>597.61</v>
      </c>
      <c r="E1494" s="24">
        <v>90</v>
      </c>
    </row>
    <row r="1495" spans="1:5" ht="12.75">
      <c r="A1495" s="25" t="s">
        <v>767</v>
      </c>
      <c r="B1495" s="25" t="s">
        <v>768</v>
      </c>
      <c r="C1495" s="26" t="s">
        <v>0</v>
      </c>
      <c r="D1495" s="26">
        <v>597.61</v>
      </c>
      <c r="E1495" s="27" t="s">
        <v>0</v>
      </c>
    </row>
    <row r="1496" spans="1:5" ht="12.75">
      <c r="A1496" s="19" t="s">
        <v>489</v>
      </c>
      <c r="B1496" s="19" t="s">
        <v>776</v>
      </c>
      <c r="C1496" s="20">
        <v>5892</v>
      </c>
      <c r="D1496" s="20">
        <v>6817.32</v>
      </c>
      <c r="E1496" s="21">
        <v>115.7</v>
      </c>
    </row>
    <row r="1497" spans="1:5" ht="12.75">
      <c r="A1497" s="298" t="s">
        <v>212</v>
      </c>
      <c r="B1497" s="299"/>
      <c r="C1497" s="14">
        <v>5892</v>
      </c>
      <c r="D1497" s="14">
        <v>6817.32</v>
      </c>
      <c r="E1497" s="15">
        <v>115.7</v>
      </c>
    </row>
    <row r="1498" spans="1:5" ht="12.75">
      <c r="A1498" s="298" t="s">
        <v>214</v>
      </c>
      <c r="B1498" s="299"/>
      <c r="C1498" s="14">
        <v>5892</v>
      </c>
      <c r="D1498" s="14">
        <v>6817.32</v>
      </c>
      <c r="E1498" s="15">
        <v>115.7</v>
      </c>
    </row>
    <row r="1499" spans="1:5" ht="12.75">
      <c r="A1499" s="22" t="s">
        <v>357</v>
      </c>
      <c r="B1499" s="22" t="s">
        <v>358</v>
      </c>
      <c r="C1499" s="23">
        <v>5892</v>
      </c>
      <c r="D1499" s="23">
        <v>6817.32</v>
      </c>
      <c r="E1499" s="24">
        <v>115.7</v>
      </c>
    </row>
    <row r="1500" spans="1:5" ht="12.75">
      <c r="A1500" s="25" t="s">
        <v>371</v>
      </c>
      <c r="B1500" s="25" t="s">
        <v>372</v>
      </c>
      <c r="C1500" s="26" t="s">
        <v>0</v>
      </c>
      <c r="D1500" s="26">
        <v>6817.32</v>
      </c>
      <c r="E1500" s="27" t="s">
        <v>0</v>
      </c>
    </row>
    <row r="1501" spans="1:5" ht="12.75">
      <c r="A1501" s="19" t="s">
        <v>491</v>
      </c>
      <c r="B1501" s="19" t="s">
        <v>777</v>
      </c>
      <c r="C1501" s="20">
        <v>398</v>
      </c>
      <c r="D1501" s="20">
        <v>0</v>
      </c>
      <c r="E1501" s="21">
        <v>0</v>
      </c>
    </row>
    <row r="1502" spans="1:5" ht="12.75">
      <c r="A1502" s="298" t="s">
        <v>198</v>
      </c>
      <c r="B1502" s="299"/>
      <c r="C1502" s="14">
        <v>398</v>
      </c>
      <c r="D1502" s="14">
        <v>0</v>
      </c>
      <c r="E1502" s="15">
        <v>0</v>
      </c>
    </row>
    <row r="1503" spans="1:5" ht="12.75">
      <c r="A1503" s="298" t="s">
        <v>199</v>
      </c>
      <c r="B1503" s="299"/>
      <c r="C1503" s="14">
        <v>398</v>
      </c>
      <c r="D1503" s="14">
        <v>0</v>
      </c>
      <c r="E1503" s="15">
        <v>0</v>
      </c>
    </row>
    <row r="1504" spans="1:5" ht="12.75">
      <c r="A1504" s="22" t="s">
        <v>357</v>
      </c>
      <c r="B1504" s="22" t="s">
        <v>358</v>
      </c>
      <c r="C1504" s="23">
        <v>398</v>
      </c>
      <c r="D1504" s="23">
        <v>0</v>
      </c>
      <c r="E1504" s="24">
        <v>0</v>
      </c>
    </row>
    <row r="1505" spans="1:5" ht="12.75">
      <c r="A1505" s="19" t="s">
        <v>493</v>
      </c>
      <c r="B1505" s="19" t="s">
        <v>778</v>
      </c>
      <c r="C1505" s="20">
        <v>132</v>
      </c>
      <c r="D1505" s="20">
        <v>0</v>
      </c>
      <c r="E1505" s="21">
        <v>0</v>
      </c>
    </row>
    <row r="1506" spans="1:5" ht="12.75">
      <c r="A1506" s="298" t="s">
        <v>198</v>
      </c>
      <c r="B1506" s="299"/>
      <c r="C1506" s="14">
        <v>132</v>
      </c>
      <c r="D1506" s="14">
        <v>0</v>
      </c>
      <c r="E1506" s="15">
        <v>0</v>
      </c>
    </row>
    <row r="1507" spans="1:5" ht="12.75">
      <c r="A1507" s="298" t="s">
        <v>199</v>
      </c>
      <c r="B1507" s="299"/>
      <c r="C1507" s="14">
        <v>132</v>
      </c>
      <c r="D1507" s="14">
        <v>0</v>
      </c>
      <c r="E1507" s="15">
        <v>0</v>
      </c>
    </row>
    <row r="1508" spans="1:5" ht="12.75">
      <c r="A1508" s="22" t="s">
        <v>357</v>
      </c>
      <c r="B1508" s="22" t="s">
        <v>358</v>
      </c>
      <c r="C1508" s="23">
        <v>132</v>
      </c>
      <c r="D1508" s="23">
        <v>0</v>
      </c>
      <c r="E1508" s="24">
        <v>0</v>
      </c>
    </row>
    <row r="1509" spans="1:5" ht="25.5">
      <c r="A1509" s="19" t="s">
        <v>497</v>
      </c>
      <c r="B1509" s="19" t="s">
        <v>779</v>
      </c>
      <c r="C1509" s="20">
        <v>6185</v>
      </c>
      <c r="D1509" s="20">
        <v>1175.58</v>
      </c>
      <c r="E1509" s="21">
        <v>19.01</v>
      </c>
    </row>
    <row r="1510" spans="1:5" ht="12.75">
      <c r="A1510" s="298" t="s">
        <v>198</v>
      </c>
      <c r="B1510" s="299"/>
      <c r="C1510" s="14">
        <v>6185</v>
      </c>
      <c r="D1510" s="14">
        <v>1175.58</v>
      </c>
      <c r="E1510" s="15">
        <v>19.01</v>
      </c>
    </row>
    <row r="1511" spans="1:5" ht="12.75">
      <c r="A1511" s="298" t="s">
        <v>199</v>
      </c>
      <c r="B1511" s="299"/>
      <c r="C1511" s="14">
        <v>6185</v>
      </c>
      <c r="D1511" s="14">
        <v>1175.58</v>
      </c>
      <c r="E1511" s="15">
        <v>19.01</v>
      </c>
    </row>
    <row r="1512" spans="1:5" ht="12.75">
      <c r="A1512" s="22" t="s">
        <v>357</v>
      </c>
      <c r="B1512" s="22" t="s">
        <v>358</v>
      </c>
      <c r="C1512" s="23">
        <v>6185</v>
      </c>
      <c r="D1512" s="23">
        <v>1175.58</v>
      </c>
      <c r="E1512" s="24">
        <v>19.01</v>
      </c>
    </row>
    <row r="1513" spans="1:5" ht="12.75">
      <c r="A1513" s="25" t="s">
        <v>359</v>
      </c>
      <c r="B1513" s="25" t="s">
        <v>360</v>
      </c>
      <c r="C1513" s="26" t="s">
        <v>0</v>
      </c>
      <c r="D1513" s="26">
        <v>1175.58</v>
      </c>
      <c r="E1513" s="27" t="s">
        <v>0</v>
      </c>
    </row>
    <row r="1514" spans="1:5" ht="12.75">
      <c r="A1514" s="19" t="s">
        <v>703</v>
      </c>
      <c r="B1514" s="19" t="s">
        <v>780</v>
      </c>
      <c r="C1514" s="20">
        <v>260</v>
      </c>
      <c r="D1514" s="20">
        <v>0</v>
      </c>
      <c r="E1514" s="21">
        <v>0</v>
      </c>
    </row>
    <row r="1515" spans="1:5" ht="12.75">
      <c r="A1515" s="298" t="s">
        <v>212</v>
      </c>
      <c r="B1515" s="299"/>
      <c r="C1515" s="14">
        <v>260</v>
      </c>
      <c r="D1515" s="14">
        <v>0</v>
      </c>
      <c r="E1515" s="15">
        <v>0</v>
      </c>
    </row>
    <row r="1516" spans="1:5" ht="12.75">
      <c r="A1516" s="298" t="s">
        <v>214</v>
      </c>
      <c r="B1516" s="299"/>
      <c r="C1516" s="14">
        <v>260</v>
      </c>
      <c r="D1516" s="14">
        <v>0</v>
      </c>
      <c r="E1516" s="15">
        <v>0</v>
      </c>
    </row>
    <row r="1517" spans="1:5" ht="12.75">
      <c r="A1517" s="22" t="s">
        <v>357</v>
      </c>
      <c r="B1517" s="22" t="s">
        <v>358</v>
      </c>
      <c r="C1517" s="23">
        <v>260</v>
      </c>
      <c r="D1517" s="23">
        <v>0</v>
      </c>
      <c r="E1517" s="24">
        <v>0</v>
      </c>
    </row>
    <row r="1518" spans="1:5" ht="12.75">
      <c r="A1518" s="19" t="s">
        <v>705</v>
      </c>
      <c r="B1518" s="19" t="s">
        <v>781</v>
      </c>
      <c r="C1518" s="20">
        <v>54</v>
      </c>
      <c r="D1518" s="20">
        <v>0</v>
      </c>
      <c r="E1518" s="21">
        <v>0</v>
      </c>
    </row>
    <row r="1519" spans="1:5" ht="12.75">
      <c r="A1519" s="298" t="s">
        <v>198</v>
      </c>
      <c r="B1519" s="299"/>
      <c r="C1519" s="14">
        <v>54</v>
      </c>
      <c r="D1519" s="14">
        <v>0</v>
      </c>
      <c r="E1519" s="15">
        <v>0</v>
      </c>
    </row>
    <row r="1520" spans="1:5" ht="12.75">
      <c r="A1520" s="298" t="s">
        <v>199</v>
      </c>
      <c r="B1520" s="299"/>
      <c r="C1520" s="14">
        <v>54</v>
      </c>
      <c r="D1520" s="14">
        <v>0</v>
      </c>
      <c r="E1520" s="15">
        <v>0</v>
      </c>
    </row>
    <row r="1521" spans="1:5" ht="12.75">
      <c r="A1521" s="22" t="s">
        <v>357</v>
      </c>
      <c r="B1521" s="22" t="s">
        <v>358</v>
      </c>
      <c r="C1521" s="23">
        <v>54</v>
      </c>
      <c r="D1521" s="23">
        <v>0</v>
      </c>
      <c r="E1521" s="24">
        <v>0</v>
      </c>
    </row>
    <row r="1522" spans="1:5" ht="12.75">
      <c r="A1522" s="19" t="s">
        <v>782</v>
      </c>
      <c r="B1522" s="19" t="s">
        <v>783</v>
      </c>
      <c r="C1522" s="20">
        <v>1592</v>
      </c>
      <c r="D1522" s="20">
        <v>0</v>
      </c>
      <c r="E1522" s="21">
        <v>0</v>
      </c>
    </row>
    <row r="1523" spans="1:5" ht="12.75">
      <c r="A1523" s="298" t="s">
        <v>212</v>
      </c>
      <c r="B1523" s="299"/>
      <c r="C1523" s="14">
        <v>1592</v>
      </c>
      <c r="D1523" s="14">
        <v>0</v>
      </c>
      <c r="E1523" s="15">
        <v>0</v>
      </c>
    </row>
    <row r="1524" spans="1:5" ht="12.75">
      <c r="A1524" s="298" t="s">
        <v>214</v>
      </c>
      <c r="B1524" s="299"/>
      <c r="C1524" s="14">
        <v>1592</v>
      </c>
      <c r="D1524" s="14">
        <v>0</v>
      </c>
      <c r="E1524" s="15">
        <v>0</v>
      </c>
    </row>
    <row r="1525" spans="1:5" ht="12.75">
      <c r="A1525" s="22" t="s">
        <v>349</v>
      </c>
      <c r="B1525" s="22" t="s">
        <v>350</v>
      </c>
      <c r="C1525" s="23">
        <v>1592</v>
      </c>
      <c r="D1525" s="23">
        <v>0</v>
      </c>
      <c r="E1525" s="24">
        <v>0</v>
      </c>
    </row>
    <row r="1526" spans="1:5" ht="12.75">
      <c r="A1526" s="19" t="s">
        <v>784</v>
      </c>
      <c r="B1526" s="19" t="s">
        <v>760</v>
      </c>
      <c r="C1526" s="20">
        <v>1697</v>
      </c>
      <c r="D1526" s="20">
        <v>1323.34</v>
      </c>
      <c r="E1526" s="21">
        <v>77.98</v>
      </c>
    </row>
    <row r="1527" spans="1:5" ht="12.75">
      <c r="A1527" s="298" t="s">
        <v>198</v>
      </c>
      <c r="B1527" s="299"/>
      <c r="C1527" s="14">
        <v>398</v>
      </c>
      <c r="D1527" s="14">
        <v>394.28</v>
      </c>
      <c r="E1527" s="15">
        <v>99.07</v>
      </c>
    </row>
    <row r="1528" spans="1:5" ht="12.75">
      <c r="A1528" s="298" t="s">
        <v>199</v>
      </c>
      <c r="B1528" s="299"/>
      <c r="C1528" s="14">
        <v>398</v>
      </c>
      <c r="D1528" s="14">
        <v>394.28</v>
      </c>
      <c r="E1528" s="15">
        <v>99.07</v>
      </c>
    </row>
    <row r="1529" spans="1:5" ht="12.75">
      <c r="A1529" s="22" t="s">
        <v>357</v>
      </c>
      <c r="B1529" s="22" t="s">
        <v>358</v>
      </c>
      <c r="C1529" s="23">
        <v>398</v>
      </c>
      <c r="D1529" s="23">
        <v>394.28</v>
      </c>
      <c r="E1529" s="24">
        <v>99.07</v>
      </c>
    </row>
    <row r="1530" spans="1:5" ht="12.75">
      <c r="A1530" s="25" t="s">
        <v>359</v>
      </c>
      <c r="B1530" s="25" t="s">
        <v>360</v>
      </c>
      <c r="C1530" s="26" t="s">
        <v>0</v>
      </c>
      <c r="D1530" s="26">
        <v>139.49</v>
      </c>
      <c r="E1530" s="27" t="s">
        <v>0</v>
      </c>
    </row>
    <row r="1531" spans="1:5" ht="12.75">
      <c r="A1531" s="25" t="s">
        <v>367</v>
      </c>
      <c r="B1531" s="25" t="s">
        <v>368</v>
      </c>
      <c r="C1531" s="26" t="s">
        <v>0</v>
      </c>
      <c r="D1531" s="26">
        <v>254.79</v>
      </c>
      <c r="E1531" s="27" t="s">
        <v>0</v>
      </c>
    </row>
    <row r="1532" spans="1:5" ht="12.75">
      <c r="A1532" s="298" t="s">
        <v>212</v>
      </c>
      <c r="B1532" s="299"/>
      <c r="C1532" s="14">
        <v>1299</v>
      </c>
      <c r="D1532" s="14">
        <v>929.06</v>
      </c>
      <c r="E1532" s="15">
        <v>71.52</v>
      </c>
    </row>
    <row r="1533" spans="1:5" ht="12.75">
      <c r="A1533" s="298" t="s">
        <v>215</v>
      </c>
      <c r="B1533" s="299"/>
      <c r="C1533" s="14">
        <v>1299</v>
      </c>
      <c r="D1533" s="14">
        <v>929.06</v>
      </c>
      <c r="E1533" s="15">
        <v>71.52</v>
      </c>
    </row>
    <row r="1534" spans="1:5" ht="12.75">
      <c r="A1534" s="22" t="s">
        <v>357</v>
      </c>
      <c r="B1534" s="22" t="s">
        <v>358</v>
      </c>
      <c r="C1534" s="23">
        <v>1299</v>
      </c>
      <c r="D1534" s="23">
        <v>929.06</v>
      </c>
      <c r="E1534" s="24">
        <v>71.52</v>
      </c>
    </row>
    <row r="1535" spans="1:5" ht="12.75">
      <c r="A1535" s="25" t="s">
        <v>367</v>
      </c>
      <c r="B1535" s="25" t="s">
        <v>368</v>
      </c>
      <c r="C1535" s="26" t="s">
        <v>0</v>
      </c>
      <c r="D1535" s="26">
        <v>519.06</v>
      </c>
      <c r="E1535" s="27" t="s">
        <v>0</v>
      </c>
    </row>
    <row r="1536" spans="1:5" ht="12.75">
      <c r="A1536" s="25" t="s">
        <v>371</v>
      </c>
      <c r="B1536" s="25" t="s">
        <v>372</v>
      </c>
      <c r="C1536" s="26" t="s">
        <v>0</v>
      </c>
      <c r="D1536" s="26">
        <v>250</v>
      </c>
      <c r="E1536" s="27" t="s">
        <v>0</v>
      </c>
    </row>
    <row r="1537" spans="1:5" ht="12.75">
      <c r="A1537" s="25" t="s">
        <v>383</v>
      </c>
      <c r="B1537" s="25" t="s">
        <v>384</v>
      </c>
      <c r="C1537" s="26" t="s">
        <v>0</v>
      </c>
      <c r="D1537" s="26">
        <v>160</v>
      </c>
      <c r="E1537" s="27" t="s">
        <v>0</v>
      </c>
    </row>
    <row r="1538" spans="1:5" ht="12.75">
      <c r="A1538" s="19" t="s">
        <v>785</v>
      </c>
      <c r="B1538" s="19" t="s">
        <v>786</v>
      </c>
      <c r="C1538" s="20">
        <v>20682</v>
      </c>
      <c r="D1538" s="20">
        <v>6454.41</v>
      </c>
      <c r="E1538" s="21">
        <v>31.21</v>
      </c>
    </row>
    <row r="1539" spans="1:5" ht="12.75">
      <c r="A1539" s="298" t="s">
        <v>198</v>
      </c>
      <c r="B1539" s="299"/>
      <c r="C1539" s="14">
        <v>19618</v>
      </c>
      <c r="D1539" s="14">
        <v>6454.41</v>
      </c>
      <c r="E1539" s="15">
        <v>32.9</v>
      </c>
    </row>
    <row r="1540" spans="1:5" ht="12.75">
      <c r="A1540" s="298" t="s">
        <v>199</v>
      </c>
      <c r="B1540" s="299"/>
      <c r="C1540" s="14">
        <v>19618</v>
      </c>
      <c r="D1540" s="14">
        <v>6454.41</v>
      </c>
      <c r="E1540" s="15">
        <v>32.9</v>
      </c>
    </row>
    <row r="1541" spans="1:5" ht="12.75">
      <c r="A1541" s="22" t="s">
        <v>349</v>
      </c>
      <c r="B1541" s="22" t="s">
        <v>350</v>
      </c>
      <c r="C1541" s="23">
        <v>18623</v>
      </c>
      <c r="D1541" s="23">
        <v>6203.2</v>
      </c>
      <c r="E1541" s="24">
        <v>33.31</v>
      </c>
    </row>
    <row r="1542" spans="1:5" ht="12.75">
      <c r="A1542" s="25" t="s">
        <v>351</v>
      </c>
      <c r="B1542" s="25" t="s">
        <v>352</v>
      </c>
      <c r="C1542" s="26" t="s">
        <v>0</v>
      </c>
      <c r="D1542" s="26">
        <v>5324.66</v>
      </c>
      <c r="E1542" s="27" t="s">
        <v>0</v>
      </c>
    </row>
    <row r="1543" spans="1:5" ht="12.75">
      <c r="A1543" s="25" t="s">
        <v>355</v>
      </c>
      <c r="B1543" s="25" t="s">
        <v>356</v>
      </c>
      <c r="C1543" s="26" t="s">
        <v>0</v>
      </c>
      <c r="D1543" s="26">
        <v>878.54</v>
      </c>
      <c r="E1543" s="27" t="s">
        <v>0</v>
      </c>
    </row>
    <row r="1544" spans="1:5" ht="12.75">
      <c r="A1544" s="22" t="s">
        <v>357</v>
      </c>
      <c r="B1544" s="22" t="s">
        <v>358</v>
      </c>
      <c r="C1544" s="23">
        <v>995</v>
      </c>
      <c r="D1544" s="23">
        <v>251.21</v>
      </c>
      <c r="E1544" s="24">
        <v>25.25</v>
      </c>
    </row>
    <row r="1545" spans="1:5" ht="12.75">
      <c r="A1545" s="25" t="s">
        <v>361</v>
      </c>
      <c r="B1545" s="25" t="s">
        <v>362</v>
      </c>
      <c r="C1545" s="26" t="s">
        <v>0</v>
      </c>
      <c r="D1545" s="26">
        <v>251.21</v>
      </c>
      <c r="E1545" s="27" t="s">
        <v>0</v>
      </c>
    </row>
    <row r="1546" spans="1:5" ht="12.75">
      <c r="A1546" s="298" t="s">
        <v>201</v>
      </c>
      <c r="B1546" s="299"/>
      <c r="C1546" s="14">
        <v>1064</v>
      </c>
      <c r="D1546" s="14">
        <v>0</v>
      </c>
      <c r="E1546" s="15">
        <v>0</v>
      </c>
    </row>
    <row r="1547" spans="1:5" ht="12.75">
      <c r="A1547" s="298" t="s">
        <v>202</v>
      </c>
      <c r="B1547" s="299"/>
      <c r="C1547" s="14">
        <v>1064</v>
      </c>
      <c r="D1547" s="14">
        <v>0</v>
      </c>
      <c r="E1547" s="15">
        <v>0</v>
      </c>
    </row>
    <row r="1548" spans="1:5" ht="12.75">
      <c r="A1548" s="22" t="s">
        <v>357</v>
      </c>
      <c r="B1548" s="22" t="s">
        <v>358</v>
      </c>
      <c r="C1548" s="23">
        <v>1064</v>
      </c>
      <c r="D1548" s="23">
        <v>0</v>
      </c>
      <c r="E1548" s="24">
        <v>0</v>
      </c>
    </row>
    <row r="1549" spans="1:5" ht="25.5">
      <c r="A1549" s="19" t="s">
        <v>552</v>
      </c>
      <c r="B1549" s="19" t="s">
        <v>787</v>
      </c>
      <c r="C1549" s="20">
        <v>31926</v>
      </c>
      <c r="D1549" s="20">
        <v>1866.34</v>
      </c>
      <c r="E1549" s="21">
        <v>5.85</v>
      </c>
    </row>
    <row r="1550" spans="1:5" ht="12.75">
      <c r="A1550" s="298" t="s">
        <v>212</v>
      </c>
      <c r="B1550" s="299"/>
      <c r="C1550" s="14">
        <v>31926</v>
      </c>
      <c r="D1550" s="14">
        <v>1866.34</v>
      </c>
      <c r="E1550" s="15">
        <v>5.85</v>
      </c>
    </row>
    <row r="1551" spans="1:5" ht="12.75">
      <c r="A1551" s="298" t="s">
        <v>213</v>
      </c>
      <c r="B1551" s="299"/>
      <c r="C1551" s="14">
        <v>31926</v>
      </c>
      <c r="D1551" s="14">
        <v>1866.34</v>
      </c>
      <c r="E1551" s="15">
        <v>5.85</v>
      </c>
    </row>
    <row r="1552" spans="1:5" ht="12.75">
      <c r="A1552" s="22" t="s">
        <v>437</v>
      </c>
      <c r="B1552" s="22" t="s">
        <v>438</v>
      </c>
      <c r="C1552" s="23">
        <v>31926</v>
      </c>
      <c r="D1552" s="23">
        <v>1866.34</v>
      </c>
      <c r="E1552" s="24">
        <v>5.85</v>
      </c>
    </row>
    <row r="1553" spans="1:5" ht="12.75">
      <c r="A1553" s="25" t="s">
        <v>439</v>
      </c>
      <c r="B1553" s="25" t="s">
        <v>440</v>
      </c>
      <c r="C1553" s="26" t="s">
        <v>0</v>
      </c>
      <c r="D1553" s="26">
        <v>498.45</v>
      </c>
      <c r="E1553" s="27" t="s">
        <v>0</v>
      </c>
    </row>
    <row r="1554" spans="1:5" ht="12.75">
      <c r="A1554" s="25" t="s">
        <v>443</v>
      </c>
      <c r="B1554" s="25" t="s">
        <v>444</v>
      </c>
      <c r="C1554" s="26" t="s">
        <v>0</v>
      </c>
      <c r="D1554" s="26">
        <v>1367.89</v>
      </c>
      <c r="E1554" s="27" t="s">
        <v>0</v>
      </c>
    </row>
    <row r="1555" spans="1:5" ht="25.5">
      <c r="A1555" s="19" t="s">
        <v>474</v>
      </c>
      <c r="B1555" s="19" t="s">
        <v>788</v>
      </c>
      <c r="C1555" s="20">
        <v>265000</v>
      </c>
      <c r="D1555" s="20">
        <v>57762.38</v>
      </c>
      <c r="E1555" s="21">
        <v>21.8</v>
      </c>
    </row>
    <row r="1556" spans="1:5" ht="12.75">
      <c r="A1556" s="298" t="s">
        <v>224</v>
      </c>
      <c r="B1556" s="299"/>
      <c r="C1556" s="14">
        <v>265000</v>
      </c>
      <c r="D1556" s="14">
        <v>57762.38</v>
      </c>
      <c r="E1556" s="15">
        <v>21.8</v>
      </c>
    </row>
    <row r="1557" spans="1:5" ht="12.75">
      <c r="A1557" s="298" t="s">
        <v>225</v>
      </c>
      <c r="B1557" s="299"/>
      <c r="C1557" s="14">
        <v>265000</v>
      </c>
      <c r="D1557" s="14">
        <v>57762.38</v>
      </c>
      <c r="E1557" s="15">
        <v>21.8</v>
      </c>
    </row>
    <row r="1558" spans="1:5" ht="25.5">
      <c r="A1558" s="22" t="s">
        <v>447</v>
      </c>
      <c r="B1558" s="22" t="s">
        <v>448</v>
      </c>
      <c r="C1558" s="23">
        <v>265000</v>
      </c>
      <c r="D1558" s="23">
        <v>57762.38</v>
      </c>
      <c r="E1558" s="24">
        <v>21.8</v>
      </c>
    </row>
    <row r="1559" spans="1:5" ht="12.75">
      <c r="A1559" s="25" t="s">
        <v>449</v>
      </c>
      <c r="B1559" s="25" t="s">
        <v>450</v>
      </c>
      <c r="C1559" s="26" t="s">
        <v>0</v>
      </c>
      <c r="D1559" s="26">
        <v>57762.38</v>
      </c>
      <c r="E1559" s="27" t="s">
        <v>0</v>
      </c>
    </row>
    <row r="1560" spans="1:5" ht="25.5">
      <c r="A1560" s="19" t="s">
        <v>445</v>
      </c>
      <c r="B1560" s="19" t="s">
        <v>789</v>
      </c>
      <c r="C1560" s="20">
        <v>2064</v>
      </c>
      <c r="D1560" s="20">
        <v>90.17</v>
      </c>
      <c r="E1560" s="21">
        <v>4.37</v>
      </c>
    </row>
    <row r="1561" spans="1:5" ht="12.75">
      <c r="A1561" s="298" t="s">
        <v>212</v>
      </c>
      <c r="B1561" s="299"/>
      <c r="C1561" s="14">
        <v>664</v>
      </c>
      <c r="D1561" s="14">
        <v>90.17</v>
      </c>
      <c r="E1561" s="15">
        <v>13.58</v>
      </c>
    </row>
    <row r="1562" spans="1:5" ht="12.75">
      <c r="A1562" s="298" t="s">
        <v>214</v>
      </c>
      <c r="B1562" s="299"/>
      <c r="C1562" s="14">
        <v>664</v>
      </c>
      <c r="D1562" s="14">
        <v>90.17</v>
      </c>
      <c r="E1562" s="15">
        <v>13.58</v>
      </c>
    </row>
    <row r="1563" spans="1:5" ht="12.75">
      <c r="A1563" s="22" t="s">
        <v>437</v>
      </c>
      <c r="B1563" s="22" t="s">
        <v>438</v>
      </c>
      <c r="C1563" s="23">
        <v>664</v>
      </c>
      <c r="D1563" s="23">
        <v>90.17</v>
      </c>
      <c r="E1563" s="24">
        <v>13.58</v>
      </c>
    </row>
    <row r="1564" spans="1:5" ht="12.75">
      <c r="A1564" s="25" t="s">
        <v>767</v>
      </c>
      <c r="B1564" s="25" t="s">
        <v>768</v>
      </c>
      <c r="C1564" s="26" t="s">
        <v>0</v>
      </c>
      <c r="D1564" s="26">
        <v>90.17</v>
      </c>
      <c r="E1564" s="27" t="s">
        <v>0</v>
      </c>
    </row>
    <row r="1565" spans="1:5" ht="12.75">
      <c r="A1565" s="298" t="s">
        <v>224</v>
      </c>
      <c r="B1565" s="299"/>
      <c r="C1565" s="14">
        <v>1400</v>
      </c>
      <c r="D1565" s="14">
        <v>0</v>
      </c>
      <c r="E1565" s="15">
        <v>0</v>
      </c>
    </row>
    <row r="1566" spans="1:5" ht="12.75">
      <c r="A1566" s="298" t="s">
        <v>227</v>
      </c>
      <c r="B1566" s="299"/>
      <c r="C1566" s="14">
        <v>1400</v>
      </c>
      <c r="D1566" s="14">
        <v>0</v>
      </c>
      <c r="E1566" s="15">
        <v>0</v>
      </c>
    </row>
    <row r="1567" spans="1:5" ht="25.5">
      <c r="A1567" s="22" t="s">
        <v>447</v>
      </c>
      <c r="B1567" s="22" t="s">
        <v>448</v>
      </c>
      <c r="C1567" s="23">
        <v>1400</v>
      </c>
      <c r="D1567" s="23">
        <v>0</v>
      </c>
      <c r="E1567" s="24">
        <v>0</v>
      </c>
    </row>
    <row r="1568" spans="1:5" ht="12.75">
      <c r="A1568" s="19" t="s">
        <v>654</v>
      </c>
      <c r="B1568" s="19" t="s">
        <v>790</v>
      </c>
      <c r="C1568" s="20">
        <v>46718</v>
      </c>
      <c r="D1568" s="20">
        <v>0</v>
      </c>
      <c r="E1568" s="21">
        <v>0</v>
      </c>
    </row>
    <row r="1569" spans="1:5" ht="12.75">
      <c r="A1569" s="298" t="s">
        <v>212</v>
      </c>
      <c r="B1569" s="299"/>
      <c r="C1569" s="14">
        <v>46718</v>
      </c>
      <c r="D1569" s="14">
        <v>0</v>
      </c>
      <c r="E1569" s="15">
        <v>0</v>
      </c>
    </row>
    <row r="1570" spans="1:5" ht="12.75">
      <c r="A1570" s="298" t="s">
        <v>214</v>
      </c>
      <c r="B1570" s="299"/>
      <c r="C1570" s="14">
        <v>46718</v>
      </c>
      <c r="D1570" s="14">
        <v>0</v>
      </c>
      <c r="E1570" s="15">
        <v>0</v>
      </c>
    </row>
    <row r="1571" spans="1:5" ht="25.5">
      <c r="A1571" s="22" t="s">
        <v>546</v>
      </c>
      <c r="B1571" s="22" t="s">
        <v>547</v>
      </c>
      <c r="C1571" s="23">
        <v>265</v>
      </c>
      <c r="D1571" s="23">
        <v>0</v>
      </c>
      <c r="E1571" s="24">
        <v>0</v>
      </c>
    </row>
    <row r="1572" spans="1:5" ht="12.75">
      <c r="A1572" s="22" t="s">
        <v>437</v>
      </c>
      <c r="B1572" s="22" t="s">
        <v>438</v>
      </c>
      <c r="C1572" s="23">
        <v>46453</v>
      </c>
      <c r="D1572" s="23">
        <v>0</v>
      </c>
      <c r="E1572" s="24">
        <v>0</v>
      </c>
    </row>
    <row r="1573" spans="1:5" ht="25.5">
      <c r="A1573" s="19" t="s">
        <v>739</v>
      </c>
      <c r="B1573" s="19" t="s">
        <v>791</v>
      </c>
      <c r="C1573" s="20">
        <v>5309</v>
      </c>
      <c r="D1573" s="20">
        <v>0</v>
      </c>
      <c r="E1573" s="21">
        <v>0</v>
      </c>
    </row>
    <row r="1574" spans="1:5" ht="12.75">
      <c r="A1574" s="298" t="s">
        <v>212</v>
      </c>
      <c r="B1574" s="299"/>
      <c r="C1574" s="14">
        <v>5309</v>
      </c>
      <c r="D1574" s="14">
        <v>0</v>
      </c>
      <c r="E1574" s="15">
        <v>0</v>
      </c>
    </row>
    <row r="1575" spans="1:5" ht="12.75">
      <c r="A1575" s="298" t="s">
        <v>214</v>
      </c>
      <c r="B1575" s="299"/>
      <c r="C1575" s="14">
        <v>5309</v>
      </c>
      <c r="D1575" s="14">
        <v>0</v>
      </c>
      <c r="E1575" s="15">
        <v>0</v>
      </c>
    </row>
    <row r="1576" spans="1:5" ht="12.75">
      <c r="A1576" s="22" t="s">
        <v>357</v>
      </c>
      <c r="B1576" s="22" t="s">
        <v>358</v>
      </c>
      <c r="C1576" s="23">
        <v>5309</v>
      </c>
      <c r="D1576" s="23">
        <v>0</v>
      </c>
      <c r="E1576" s="24">
        <v>0</v>
      </c>
    </row>
    <row r="1577" spans="1:5" ht="25.5">
      <c r="A1577" s="19" t="s">
        <v>645</v>
      </c>
      <c r="B1577" s="19" t="s">
        <v>646</v>
      </c>
      <c r="C1577" s="20">
        <v>104300</v>
      </c>
      <c r="D1577" s="20">
        <v>64053.44</v>
      </c>
      <c r="E1577" s="21">
        <v>61.41</v>
      </c>
    </row>
    <row r="1578" spans="1:5" ht="12.75">
      <c r="A1578" s="298" t="s">
        <v>212</v>
      </c>
      <c r="B1578" s="299"/>
      <c r="C1578" s="14">
        <v>104300</v>
      </c>
      <c r="D1578" s="14">
        <v>64053.44</v>
      </c>
      <c r="E1578" s="15">
        <v>61.41</v>
      </c>
    </row>
    <row r="1579" spans="1:5" ht="12.75">
      <c r="A1579" s="298" t="s">
        <v>219</v>
      </c>
      <c r="B1579" s="299"/>
      <c r="C1579" s="14">
        <v>104300</v>
      </c>
      <c r="D1579" s="14">
        <v>64053.44</v>
      </c>
      <c r="E1579" s="15">
        <v>61.41</v>
      </c>
    </row>
    <row r="1580" spans="1:5" ht="12.75">
      <c r="A1580" s="22" t="s">
        <v>349</v>
      </c>
      <c r="B1580" s="22" t="s">
        <v>350</v>
      </c>
      <c r="C1580" s="23">
        <v>97830</v>
      </c>
      <c r="D1580" s="23">
        <v>59670.01</v>
      </c>
      <c r="E1580" s="24">
        <v>60.99</v>
      </c>
    </row>
    <row r="1581" spans="1:5" ht="12.75">
      <c r="A1581" s="25" t="s">
        <v>351</v>
      </c>
      <c r="B1581" s="25" t="s">
        <v>352</v>
      </c>
      <c r="C1581" s="26" t="s">
        <v>0</v>
      </c>
      <c r="D1581" s="26">
        <v>46447.7</v>
      </c>
      <c r="E1581" s="27" t="s">
        <v>0</v>
      </c>
    </row>
    <row r="1582" spans="1:5" ht="12.75">
      <c r="A1582" s="25" t="s">
        <v>353</v>
      </c>
      <c r="B1582" s="25" t="s">
        <v>354</v>
      </c>
      <c r="C1582" s="26" t="s">
        <v>0</v>
      </c>
      <c r="D1582" s="26">
        <v>5558.44</v>
      </c>
      <c r="E1582" s="27" t="s">
        <v>0</v>
      </c>
    </row>
    <row r="1583" spans="1:5" ht="12.75">
      <c r="A1583" s="25" t="s">
        <v>355</v>
      </c>
      <c r="B1583" s="25" t="s">
        <v>356</v>
      </c>
      <c r="C1583" s="26" t="s">
        <v>0</v>
      </c>
      <c r="D1583" s="26">
        <v>7663.87</v>
      </c>
      <c r="E1583" s="27" t="s">
        <v>0</v>
      </c>
    </row>
    <row r="1584" spans="1:5" ht="12.75">
      <c r="A1584" s="22" t="s">
        <v>357</v>
      </c>
      <c r="B1584" s="22" t="s">
        <v>358</v>
      </c>
      <c r="C1584" s="23">
        <v>6470</v>
      </c>
      <c r="D1584" s="23">
        <v>4383.43</v>
      </c>
      <c r="E1584" s="24">
        <v>67.75</v>
      </c>
    </row>
    <row r="1585" spans="1:5" ht="12.75">
      <c r="A1585" s="25" t="s">
        <v>359</v>
      </c>
      <c r="B1585" s="25" t="s">
        <v>360</v>
      </c>
      <c r="C1585" s="26" t="s">
        <v>0</v>
      </c>
      <c r="D1585" s="26">
        <v>32.61</v>
      </c>
      <c r="E1585" s="27" t="s">
        <v>0</v>
      </c>
    </row>
    <row r="1586" spans="1:5" ht="12.75">
      <c r="A1586" s="25" t="s">
        <v>361</v>
      </c>
      <c r="B1586" s="25" t="s">
        <v>362</v>
      </c>
      <c r="C1586" s="26" t="s">
        <v>0</v>
      </c>
      <c r="D1586" s="26">
        <v>4350.82</v>
      </c>
      <c r="E1586" s="27" t="s">
        <v>0</v>
      </c>
    </row>
    <row r="1587" spans="1:5" ht="12.75">
      <c r="A1587" s="300" t="s">
        <v>792</v>
      </c>
      <c r="B1587" s="299"/>
      <c r="C1587" s="12">
        <v>644370</v>
      </c>
      <c r="D1587" s="12">
        <v>300784.82</v>
      </c>
      <c r="E1587" s="13">
        <v>46.68</v>
      </c>
    </row>
    <row r="1588" spans="1:5" ht="12.75">
      <c r="A1588" s="16" t="s">
        <v>609</v>
      </c>
      <c r="B1588" s="16" t="s">
        <v>610</v>
      </c>
      <c r="C1588" s="17">
        <v>644370</v>
      </c>
      <c r="D1588" s="17">
        <v>300784.82</v>
      </c>
      <c r="E1588" s="18">
        <v>46.68</v>
      </c>
    </row>
    <row r="1589" spans="1:5" ht="25.5">
      <c r="A1589" s="19" t="s">
        <v>347</v>
      </c>
      <c r="B1589" s="19" t="s">
        <v>763</v>
      </c>
      <c r="C1589" s="20">
        <v>430396</v>
      </c>
      <c r="D1589" s="20">
        <v>233559.11</v>
      </c>
      <c r="E1589" s="21">
        <v>54.27</v>
      </c>
    </row>
    <row r="1590" spans="1:5" ht="12.75">
      <c r="A1590" s="298" t="s">
        <v>212</v>
      </c>
      <c r="B1590" s="299"/>
      <c r="C1590" s="14">
        <v>430396</v>
      </c>
      <c r="D1590" s="14">
        <v>233559.11</v>
      </c>
      <c r="E1590" s="15">
        <v>54.27</v>
      </c>
    </row>
    <row r="1591" spans="1:5" ht="12.75">
      <c r="A1591" s="298" t="s">
        <v>213</v>
      </c>
      <c r="B1591" s="299"/>
      <c r="C1591" s="14">
        <v>16237</v>
      </c>
      <c r="D1591" s="14">
        <v>8025.47</v>
      </c>
      <c r="E1591" s="15">
        <v>49.43</v>
      </c>
    </row>
    <row r="1592" spans="1:5" ht="12.75">
      <c r="A1592" s="22" t="s">
        <v>357</v>
      </c>
      <c r="B1592" s="22" t="s">
        <v>358</v>
      </c>
      <c r="C1592" s="23">
        <v>16237</v>
      </c>
      <c r="D1592" s="23">
        <v>8025.47</v>
      </c>
      <c r="E1592" s="24">
        <v>49.43</v>
      </c>
    </row>
    <row r="1593" spans="1:5" ht="12.75">
      <c r="A1593" s="25" t="s">
        <v>359</v>
      </c>
      <c r="B1593" s="25" t="s">
        <v>360</v>
      </c>
      <c r="C1593" s="26" t="s">
        <v>0</v>
      </c>
      <c r="D1593" s="26">
        <v>597.26</v>
      </c>
      <c r="E1593" s="27" t="s">
        <v>0</v>
      </c>
    </row>
    <row r="1594" spans="1:5" ht="12.75">
      <c r="A1594" s="25" t="s">
        <v>363</v>
      </c>
      <c r="B1594" s="25" t="s">
        <v>364</v>
      </c>
      <c r="C1594" s="26" t="s">
        <v>0</v>
      </c>
      <c r="D1594" s="26">
        <v>165.5</v>
      </c>
      <c r="E1594" s="27" t="s">
        <v>0</v>
      </c>
    </row>
    <row r="1595" spans="1:5" ht="12.75">
      <c r="A1595" s="25" t="s">
        <v>367</v>
      </c>
      <c r="B1595" s="25" t="s">
        <v>368</v>
      </c>
      <c r="C1595" s="26" t="s">
        <v>0</v>
      </c>
      <c r="D1595" s="26">
        <v>1727.8</v>
      </c>
      <c r="E1595" s="27" t="s">
        <v>0</v>
      </c>
    </row>
    <row r="1596" spans="1:5" ht="12.75">
      <c r="A1596" s="25" t="s">
        <v>425</v>
      </c>
      <c r="B1596" s="25" t="s">
        <v>426</v>
      </c>
      <c r="C1596" s="26" t="s">
        <v>0</v>
      </c>
      <c r="D1596" s="26">
        <v>3002.49</v>
      </c>
      <c r="E1596" s="27" t="s">
        <v>0</v>
      </c>
    </row>
    <row r="1597" spans="1:5" ht="12.75">
      <c r="A1597" s="25" t="s">
        <v>371</v>
      </c>
      <c r="B1597" s="25" t="s">
        <v>372</v>
      </c>
      <c r="C1597" s="26" t="s">
        <v>0</v>
      </c>
      <c r="D1597" s="26">
        <v>14.47</v>
      </c>
      <c r="E1597" s="27" t="s">
        <v>0</v>
      </c>
    </row>
    <row r="1598" spans="1:5" ht="12.75">
      <c r="A1598" s="25" t="s">
        <v>415</v>
      </c>
      <c r="B1598" s="25" t="s">
        <v>416</v>
      </c>
      <c r="C1598" s="26" t="s">
        <v>0</v>
      </c>
      <c r="D1598" s="26">
        <v>931.39</v>
      </c>
      <c r="E1598" s="27" t="s">
        <v>0</v>
      </c>
    </row>
    <row r="1599" spans="1:5" ht="12.75">
      <c r="A1599" s="25" t="s">
        <v>375</v>
      </c>
      <c r="B1599" s="25" t="s">
        <v>376</v>
      </c>
      <c r="C1599" s="26" t="s">
        <v>0</v>
      </c>
      <c r="D1599" s="26">
        <v>242.58</v>
      </c>
      <c r="E1599" s="27" t="s">
        <v>0</v>
      </c>
    </row>
    <row r="1600" spans="1:5" ht="12.75">
      <c r="A1600" s="25" t="s">
        <v>419</v>
      </c>
      <c r="B1600" s="25" t="s">
        <v>420</v>
      </c>
      <c r="C1600" s="26" t="s">
        <v>0</v>
      </c>
      <c r="D1600" s="26">
        <v>897.12</v>
      </c>
      <c r="E1600" s="27" t="s">
        <v>0</v>
      </c>
    </row>
    <row r="1601" spans="1:5" ht="12.75">
      <c r="A1601" s="25" t="s">
        <v>379</v>
      </c>
      <c r="B1601" s="25" t="s">
        <v>380</v>
      </c>
      <c r="C1601" s="26" t="s">
        <v>0</v>
      </c>
      <c r="D1601" s="26">
        <v>304.96</v>
      </c>
      <c r="E1601" s="27" t="s">
        <v>0</v>
      </c>
    </row>
    <row r="1602" spans="1:5" ht="12.75">
      <c r="A1602" s="25" t="s">
        <v>383</v>
      </c>
      <c r="B1602" s="25" t="s">
        <v>384</v>
      </c>
      <c r="C1602" s="26" t="s">
        <v>0</v>
      </c>
      <c r="D1602" s="26">
        <v>141.9</v>
      </c>
      <c r="E1602" s="27" t="s">
        <v>0</v>
      </c>
    </row>
    <row r="1603" spans="1:5" ht="12.75">
      <c r="A1603" s="298" t="s">
        <v>214</v>
      </c>
      <c r="B1603" s="299"/>
      <c r="C1603" s="14">
        <v>414159</v>
      </c>
      <c r="D1603" s="14">
        <v>225533.64</v>
      </c>
      <c r="E1603" s="15">
        <v>54.46</v>
      </c>
    </row>
    <row r="1604" spans="1:5" ht="12.75">
      <c r="A1604" s="22" t="s">
        <v>349</v>
      </c>
      <c r="B1604" s="22" t="s">
        <v>350</v>
      </c>
      <c r="C1604" s="23">
        <v>391294</v>
      </c>
      <c r="D1604" s="23">
        <v>211159.19</v>
      </c>
      <c r="E1604" s="24">
        <v>53.96</v>
      </c>
    </row>
    <row r="1605" spans="1:5" ht="12.75">
      <c r="A1605" s="25" t="s">
        <v>351</v>
      </c>
      <c r="B1605" s="25" t="s">
        <v>352</v>
      </c>
      <c r="C1605" s="26" t="s">
        <v>0</v>
      </c>
      <c r="D1605" s="26">
        <v>170606.45</v>
      </c>
      <c r="E1605" s="27" t="s">
        <v>0</v>
      </c>
    </row>
    <row r="1606" spans="1:5" ht="12.75">
      <c r="A1606" s="25" t="s">
        <v>540</v>
      </c>
      <c r="B1606" s="25" t="s">
        <v>541</v>
      </c>
      <c r="C1606" s="26" t="s">
        <v>0</v>
      </c>
      <c r="D1606" s="26">
        <v>4443.43</v>
      </c>
      <c r="E1606" s="27" t="s">
        <v>0</v>
      </c>
    </row>
    <row r="1607" spans="1:5" ht="12.75">
      <c r="A1607" s="25" t="s">
        <v>353</v>
      </c>
      <c r="B1607" s="25" t="s">
        <v>354</v>
      </c>
      <c r="C1607" s="26" t="s">
        <v>0</v>
      </c>
      <c r="D1607" s="26">
        <v>7226.02</v>
      </c>
      <c r="E1607" s="27" t="s">
        <v>0</v>
      </c>
    </row>
    <row r="1608" spans="1:5" ht="12.75">
      <c r="A1608" s="25" t="s">
        <v>355</v>
      </c>
      <c r="B1608" s="25" t="s">
        <v>356</v>
      </c>
      <c r="C1608" s="26" t="s">
        <v>0</v>
      </c>
      <c r="D1608" s="26">
        <v>28883.29</v>
      </c>
      <c r="E1608" s="27" t="s">
        <v>0</v>
      </c>
    </row>
    <row r="1609" spans="1:5" ht="12.75">
      <c r="A1609" s="22" t="s">
        <v>357</v>
      </c>
      <c r="B1609" s="22" t="s">
        <v>358</v>
      </c>
      <c r="C1609" s="23">
        <v>22865</v>
      </c>
      <c r="D1609" s="23">
        <v>14374.45</v>
      </c>
      <c r="E1609" s="24">
        <v>62.87</v>
      </c>
    </row>
    <row r="1610" spans="1:5" ht="12.75">
      <c r="A1610" s="25" t="s">
        <v>361</v>
      </c>
      <c r="B1610" s="25" t="s">
        <v>362</v>
      </c>
      <c r="C1610" s="26" t="s">
        <v>0</v>
      </c>
      <c r="D1610" s="26">
        <v>13550.02</v>
      </c>
      <c r="E1610" s="27" t="s">
        <v>0</v>
      </c>
    </row>
    <row r="1611" spans="1:5" ht="12.75">
      <c r="A1611" s="25" t="s">
        <v>381</v>
      </c>
      <c r="B1611" s="25" t="s">
        <v>382</v>
      </c>
      <c r="C1611" s="26" t="s">
        <v>0</v>
      </c>
      <c r="D1611" s="26">
        <v>824.43</v>
      </c>
      <c r="E1611" s="27" t="s">
        <v>0</v>
      </c>
    </row>
    <row r="1612" spans="1:5" ht="12.75">
      <c r="A1612" s="19" t="s">
        <v>385</v>
      </c>
      <c r="B1612" s="19" t="s">
        <v>766</v>
      </c>
      <c r="C1612" s="20">
        <v>65670</v>
      </c>
      <c r="D1612" s="20">
        <v>24570.43</v>
      </c>
      <c r="E1612" s="21">
        <v>37.41</v>
      </c>
    </row>
    <row r="1613" spans="1:5" ht="12.75">
      <c r="A1613" s="298" t="s">
        <v>198</v>
      </c>
      <c r="B1613" s="299"/>
      <c r="C1613" s="14">
        <v>32835</v>
      </c>
      <c r="D1613" s="14">
        <v>16235.37</v>
      </c>
      <c r="E1613" s="15">
        <v>49.45</v>
      </c>
    </row>
    <row r="1614" spans="1:5" ht="12.75">
      <c r="A1614" s="298" t="s">
        <v>199</v>
      </c>
      <c r="B1614" s="299"/>
      <c r="C1614" s="14">
        <v>32835</v>
      </c>
      <c r="D1614" s="14">
        <v>16235.37</v>
      </c>
      <c r="E1614" s="15">
        <v>49.45</v>
      </c>
    </row>
    <row r="1615" spans="1:5" ht="12.75">
      <c r="A1615" s="22" t="s">
        <v>349</v>
      </c>
      <c r="B1615" s="22" t="s">
        <v>350</v>
      </c>
      <c r="C1615" s="23">
        <v>21122</v>
      </c>
      <c r="D1615" s="23">
        <v>12845.05</v>
      </c>
      <c r="E1615" s="24">
        <v>60.81</v>
      </c>
    </row>
    <row r="1616" spans="1:5" ht="12.75">
      <c r="A1616" s="25" t="s">
        <v>351</v>
      </c>
      <c r="B1616" s="25" t="s">
        <v>352</v>
      </c>
      <c r="C1616" s="26" t="s">
        <v>0</v>
      </c>
      <c r="D1616" s="26">
        <v>10202.61</v>
      </c>
      <c r="E1616" s="27" t="s">
        <v>0</v>
      </c>
    </row>
    <row r="1617" spans="1:5" ht="12.75">
      <c r="A1617" s="25" t="s">
        <v>540</v>
      </c>
      <c r="B1617" s="25" t="s">
        <v>541</v>
      </c>
      <c r="C1617" s="26" t="s">
        <v>0</v>
      </c>
      <c r="D1617" s="26">
        <v>297.14</v>
      </c>
      <c r="E1617" s="27" t="s">
        <v>0</v>
      </c>
    </row>
    <row r="1618" spans="1:5" ht="12.75">
      <c r="A1618" s="25" t="s">
        <v>353</v>
      </c>
      <c r="B1618" s="25" t="s">
        <v>354</v>
      </c>
      <c r="C1618" s="26" t="s">
        <v>0</v>
      </c>
      <c r="D1618" s="26">
        <v>544.04</v>
      </c>
      <c r="E1618" s="27" t="s">
        <v>0</v>
      </c>
    </row>
    <row r="1619" spans="1:5" ht="12.75">
      <c r="A1619" s="25" t="s">
        <v>355</v>
      </c>
      <c r="B1619" s="25" t="s">
        <v>356</v>
      </c>
      <c r="C1619" s="26" t="s">
        <v>0</v>
      </c>
      <c r="D1619" s="26">
        <v>1801.26</v>
      </c>
      <c r="E1619" s="27" t="s">
        <v>0</v>
      </c>
    </row>
    <row r="1620" spans="1:5" ht="12.75">
      <c r="A1620" s="22" t="s">
        <v>357</v>
      </c>
      <c r="B1620" s="22" t="s">
        <v>358</v>
      </c>
      <c r="C1620" s="23">
        <v>11647</v>
      </c>
      <c r="D1620" s="23">
        <v>3390.32</v>
      </c>
      <c r="E1620" s="24">
        <v>29.11</v>
      </c>
    </row>
    <row r="1621" spans="1:5" ht="12.75">
      <c r="A1621" s="25" t="s">
        <v>361</v>
      </c>
      <c r="B1621" s="25" t="s">
        <v>362</v>
      </c>
      <c r="C1621" s="26" t="s">
        <v>0</v>
      </c>
      <c r="D1621" s="26">
        <v>442.17</v>
      </c>
      <c r="E1621" s="27" t="s">
        <v>0</v>
      </c>
    </row>
    <row r="1622" spans="1:5" ht="12.75">
      <c r="A1622" s="25" t="s">
        <v>367</v>
      </c>
      <c r="B1622" s="25" t="s">
        <v>368</v>
      </c>
      <c r="C1622" s="26" t="s">
        <v>0</v>
      </c>
      <c r="D1622" s="26">
        <v>78.62</v>
      </c>
      <c r="E1622" s="27" t="s">
        <v>0</v>
      </c>
    </row>
    <row r="1623" spans="1:5" ht="12.75">
      <c r="A1623" s="25" t="s">
        <v>643</v>
      </c>
      <c r="B1623" s="25" t="s">
        <v>644</v>
      </c>
      <c r="C1623" s="26" t="s">
        <v>0</v>
      </c>
      <c r="D1623" s="26">
        <v>2541.94</v>
      </c>
      <c r="E1623" s="27" t="s">
        <v>0</v>
      </c>
    </row>
    <row r="1624" spans="1:5" ht="12.75">
      <c r="A1624" s="25" t="s">
        <v>371</v>
      </c>
      <c r="B1624" s="25" t="s">
        <v>372</v>
      </c>
      <c r="C1624" s="26" t="s">
        <v>0</v>
      </c>
      <c r="D1624" s="26">
        <v>43.69</v>
      </c>
      <c r="E1624" s="27" t="s">
        <v>0</v>
      </c>
    </row>
    <row r="1625" spans="1:5" ht="12.75">
      <c r="A1625" s="25" t="s">
        <v>415</v>
      </c>
      <c r="B1625" s="25" t="s">
        <v>416</v>
      </c>
      <c r="C1625" s="26" t="s">
        <v>0</v>
      </c>
      <c r="D1625" s="26">
        <v>283.9</v>
      </c>
      <c r="E1625" s="27" t="s">
        <v>0</v>
      </c>
    </row>
    <row r="1626" spans="1:5" ht="12.75">
      <c r="A1626" s="22" t="s">
        <v>437</v>
      </c>
      <c r="B1626" s="22" t="s">
        <v>438</v>
      </c>
      <c r="C1626" s="23">
        <v>66</v>
      </c>
      <c r="D1626" s="23">
        <v>0</v>
      </c>
      <c r="E1626" s="24">
        <v>0</v>
      </c>
    </row>
    <row r="1627" spans="1:5" ht="12.75">
      <c r="A1627" s="298" t="s">
        <v>203</v>
      </c>
      <c r="B1627" s="299"/>
      <c r="C1627" s="14">
        <v>32835</v>
      </c>
      <c r="D1627" s="14">
        <v>8335.06</v>
      </c>
      <c r="E1627" s="15">
        <v>25.38</v>
      </c>
    </row>
    <row r="1628" spans="1:5" ht="12.75">
      <c r="A1628" s="298" t="s">
        <v>210</v>
      </c>
      <c r="B1628" s="299"/>
      <c r="C1628" s="14">
        <v>32835</v>
      </c>
      <c r="D1628" s="14">
        <v>8335.06</v>
      </c>
      <c r="E1628" s="15">
        <v>25.38</v>
      </c>
    </row>
    <row r="1629" spans="1:5" ht="12.75">
      <c r="A1629" s="22" t="s">
        <v>349</v>
      </c>
      <c r="B1629" s="22" t="s">
        <v>350</v>
      </c>
      <c r="C1629" s="23">
        <v>21122</v>
      </c>
      <c r="D1629" s="23">
        <v>6424.34</v>
      </c>
      <c r="E1629" s="24">
        <v>30.42</v>
      </c>
    </row>
    <row r="1630" spans="1:5" ht="12.75">
      <c r="A1630" s="25" t="s">
        <v>351</v>
      </c>
      <c r="B1630" s="25" t="s">
        <v>352</v>
      </c>
      <c r="C1630" s="26" t="s">
        <v>0</v>
      </c>
      <c r="D1630" s="26">
        <v>5402.79</v>
      </c>
      <c r="E1630" s="27" t="s">
        <v>0</v>
      </c>
    </row>
    <row r="1631" spans="1:5" ht="12.75">
      <c r="A1631" s="25" t="s">
        <v>540</v>
      </c>
      <c r="B1631" s="25" t="s">
        <v>541</v>
      </c>
      <c r="C1631" s="26" t="s">
        <v>0</v>
      </c>
      <c r="D1631" s="26">
        <v>26.4</v>
      </c>
      <c r="E1631" s="27" t="s">
        <v>0</v>
      </c>
    </row>
    <row r="1632" spans="1:5" ht="12.75">
      <c r="A1632" s="25" t="s">
        <v>353</v>
      </c>
      <c r="B1632" s="25" t="s">
        <v>354</v>
      </c>
      <c r="C1632" s="26" t="s">
        <v>0</v>
      </c>
      <c r="D1632" s="26">
        <v>100</v>
      </c>
      <c r="E1632" s="27" t="s">
        <v>0</v>
      </c>
    </row>
    <row r="1633" spans="1:5" ht="12.75">
      <c r="A1633" s="25" t="s">
        <v>355</v>
      </c>
      <c r="B1633" s="25" t="s">
        <v>356</v>
      </c>
      <c r="C1633" s="26" t="s">
        <v>0</v>
      </c>
      <c r="D1633" s="26">
        <v>895.15</v>
      </c>
      <c r="E1633" s="27" t="s">
        <v>0</v>
      </c>
    </row>
    <row r="1634" spans="1:5" ht="12.75">
      <c r="A1634" s="22" t="s">
        <v>357</v>
      </c>
      <c r="B1634" s="22" t="s">
        <v>358</v>
      </c>
      <c r="C1634" s="23">
        <v>11647</v>
      </c>
      <c r="D1634" s="23">
        <v>1910.72</v>
      </c>
      <c r="E1634" s="24">
        <v>16.41</v>
      </c>
    </row>
    <row r="1635" spans="1:5" ht="12.75">
      <c r="A1635" s="25" t="s">
        <v>361</v>
      </c>
      <c r="B1635" s="25" t="s">
        <v>362</v>
      </c>
      <c r="C1635" s="26" t="s">
        <v>0</v>
      </c>
      <c r="D1635" s="26">
        <v>401.4</v>
      </c>
      <c r="E1635" s="27" t="s">
        <v>0</v>
      </c>
    </row>
    <row r="1636" spans="1:5" ht="12.75">
      <c r="A1636" s="25" t="s">
        <v>367</v>
      </c>
      <c r="B1636" s="25" t="s">
        <v>368</v>
      </c>
      <c r="C1636" s="26" t="s">
        <v>0</v>
      </c>
      <c r="D1636" s="26">
        <v>3.9</v>
      </c>
      <c r="E1636" s="27" t="s">
        <v>0</v>
      </c>
    </row>
    <row r="1637" spans="1:5" ht="12.75">
      <c r="A1637" s="25" t="s">
        <v>643</v>
      </c>
      <c r="B1637" s="25" t="s">
        <v>644</v>
      </c>
      <c r="C1637" s="26" t="s">
        <v>0</v>
      </c>
      <c r="D1637" s="26">
        <v>1484.18</v>
      </c>
      <c r="E1637" s="27" t="s">
        <v>0</v>
      </c>
    </row>
    <row r="1638" spans="1:5" ht="12.75">
      <c r="A1638" s="25" t="s">
        <v>415</v>
      </c>
      <c r="B1638" s="25" t="s">
        <v>416</v>
      </c>
      <c r="C1638" s="26" t="s">
        <v>0</v>
      </c>
      <c r="D1638" s="26">
        <v>21.24</v>
      </c>
      <c r="E1638" s="27" t="s">
        <v>0</v>
      </c>
    </row>
    <row r="1639" spans="1:5" ht="12.75">
      <c r="A1639" s="22" t="s">
        <v>437</v>
      </c>
      <c r="B1639" s="22" t="s">
        <v>438</v>
      </c>
      <c r="C1639" s="23">
        <v>66</v>
      </c>
      <c r="D1639" s="23">
        <v>0</v>
      </c>
      <c r="E1639" s="24">
        <v>0</v>
      </c>
    </row>
    <row r="1640" spans="1:5" ht="12.75">
      <c r="A1640" s="19" t="s">
        <v>399</v>
      </c>
      <c r="B1640" s="19" t="s">
        <v>770</v>
      </c>
      <c r="C1640" s="20">
        <v>3029</v>
      </c>
      <c r="D1640" s="20">
        <v>1345.51</v>
      </c>
      <c r="E1640" s="21">
        <v>44.42</v>
      </c>
    </row>
    <row r="1641" spans="1:5" ht="12.75">
      <c r="A1641" s="298" t="s">
        <v>198</v>
      </c>
      <c r="B1641" s="299"/>
      <c r="C1641" s="14">
        <v>1574</v>
      </c>
      <c r="D1641" s="14">
        <v>1271.61</v>
      </c>
      <c r="E1641" s="15">
        <v>80.79</v>
      </c>
    </row>
    <row r="1642" spans="1:5" ht="12.75">
      <c r="A1642" s="298" t="s">
        <v>199</v>
      </c>
      <c r="B1642" s="299"/>
      <c r="C1642" s="14">
        <v>1574</v>
      </c>
      <c r="D1642" s="14">
        <v>1271.61</v>
      </c>
      <c r="E1642" s="15">
        <v>80.79</v>
      </c>
    </row>
    <row r="1643" spans="1:5" ht="12.75">
      <c r="A1643" s="22" t="s">
        <v>357</v>
      </c>
      <c r="B1643" s="22" t="s">
        <v>358</v>
      </c>
      <c r="C1643" s="23">
        <v>1574</v>
      </c>
      <c r="D1643" s="23">
        <v>1271.61</v>
      </c>
      <c r="E1643" s="24">
        <v>80.79</v>
      </c>
    </row>
    <row r="1644" spans="1:5" ht="12.75">
      <c r="A1644" s="25" t="s">
        <v>359</v>
      </c>
      <c r="B1644" s="25" t="s">
        <v>360</v>
      </c>
      <c r="C1644" s="26" t="s">
        <v>0</v>
      </c>
      <c r="D1644" s="26">
        <v>246.34</v>
      </c>
      <c r="E1644" s="27" t="s">
        <v>0</v>
      </c>
    </row>
    <row r="1645" spans="1:5" ht="12.75">
      <c r="A1645" s="25" t="s">
        <v>367</v>
      </c>
      <c r="B1645" s="25" t="s">
        <v>368</v>
      </c>
      <c r="C1645" s="26" t="s">
        <v>0</v>
      </c>
      <c r="D1645" s="26">
        <v>825.27</v>
      </c>
      <c r="E1645" s="27" t="s">
        <v>0</v>
      </c>
    </row>
    <row r="1646" spans="1:5" ht="12.75">
      <c r="A1646" s="25" t="s">
        <v>371</v>
      </c>
      <c r="B1646" s="25" t="s">
        <v>372</v>
      </c>
      <c r="C1646" s="26" t="s">
        <v>0</v>
      </c>
      <c r="D1646" s="26">
        <v>200</v>
      </c>
      <c r="E1646" s="27" t="s">
        <v>0</v>
      </c>
    </row>
    <row r="1647" spans="1:5" ht="12.75">
      <c r="A1647" s="298" t="s">
        <v>212</v>
      </c>
      <c r="B1647" s="299"/>
      <c r="C1647" s="14">
        <v>1455</v>
      </c>
      <c r="D1647" s="14">
        <v>73.9</v>
      </c>
      <c r="E1647" s="15">
        <v>5.08</v>
      </c>
    </row>
    <row r="1648" spans="1:5" ht="12.75">
      <c r="A1648" s="298" t="s">
        <v>214</v>
      </c>
      <c r="B1648" s="299"/>
      <c r="C1648" s="14">
        <v>792</v>
      </c>
      <c r="D1648" s="14">
        <v>73.9</v>
      </c>
      <c r="E1648" s="15">
        <v>9.33</v>
      </c>
    </row>
    <row r="1649" spans="1:5" ht="12.75">
      <c r="A1649" s="22" t="s">
        <v>357</v>
      </c>
      <c r="B1649" s="22" t="s">
        <v>358</v>
      </c>
      <c r="C1649" s="23">
        <v>792</v>
      </c>
      <c r="D1649" s="23">
        <v>73.9</v>
      </c>
      <c r="E1649" s="24">
        <v>9.33</v>
      </c>
    </row>
    <row r="1650" spans="1:5" ht="12.75">
      <c r="A1650" s="25" t="s">
        <v>359</v>
      </c>
      <c r="B1650" s="25" t="s">
        <v>360</v>
      </c>
      <c r="C1650" s="26" t="s">
        <v>0</v>
      </c>
      <c r="D1650" s="26">
        <v>26.55</v>
      </c>
      <c r="E1650" s="27" t="s">
        <v>0</v>
      </c>
    </row>
    <row r="1651" spans="1:5" ht="12.75">
      <c r="A1651" s="25" t="s">
        <v>383</v>
      </c>
      <c r="B1651" s="25" t="s">
        <v>384</v>
      </c>
      <c r="C1651" s="26" t="s">
        <v>0</v>
      </c>
      <c r="D1651" s="26">
        <v>47.35</v>
      </c>
      <c r="E1651" s="27" t="s">
        <v>0</v>
      </c>
    </row>
    <row r="1652" spans="1:5" ht="12.75">
      <c r="A1652" s="298" t="s">
        <v>215</v>
      </c>
      <c r="B1652" s="299"/>
      <c r="C1652" s="14">
        <v>663</v>
      </c>
      <c r="D1652" s="14">
        <v>0</v>
      </c>
      <c r="E1652" s="15">
        <v>0</v>
      </c>
    </row>
    <row r="1653" spans="1:5" ht="12.75">
      <c r="A1653" s="22" t="s">
        <v>357</v>
      </c>
      <c r="B1653" s="22" t="s">
        <v>358</v>
      </c>
      <c r="C1653" s="23">
        <v>663</v>
      </c>
      <c r="D1653" s="23">
        <v>0</v>
      </c>
      <c r="E1653" s="24">
        <v>0</v>
      </c>
    </row>
    <row r="1654" spans="1:5" ht="25.5">
      <c r="A1654" s="19" t="s">
        <v>409</v>
      </c>
      <c r="B1654" s="19" t="s">
        <v>772</v>
      </c>
      <c r="C1654" s="20">
        <v>45002</v>
      </c>
      <c r="D1654" s="20">
        <v>15680.05</v>
      </c>
      <c r="E1654" s="21">
        <v>34.84</v>
      </c>
    </row>
    <row r="1655" spans="1:5" ht="12.75">
      <c r="A1655" s="298" t="s">
        <v>203</v>
      </c>
      <c r="B1655" s="299"/>
      <c r="C1655" s="14">
        <v>16920</v>
      </c>
      <c r="D1655" s="14">
        <v>4945.68</v>
      </c>
      <c r="E1655" s="15">
        <v>29.23</v>
      </c>
    </row>
    <row r="1656" spans="1:5" ht="12.75">
      <c r="A1656" s="298" t="s">
        <v>210</v>
      </c>
      <c r="B1656" s="299"/>
      <c r="C1656" s="14">
        <v>16920</v>
      </c>
      <c r="D1656" s="14">
        <v>4945.68</v>
      </c>
      <c r="E1656" s="15">
        <v>29.23</v>
      </c>
    </row>
    <row r="1657" spans="1:5" ht="12.75">
      <c r="A1657" s="22" t="s">
        <v>357</v>
      </c>
      <c r="B1657" s="22" t="s">
        <v>358</v>
      </c>
      <c r="C1657" s="23">
        <v>16920</v>
      </c>
      <c r="D1657" s="23">
        <v>4938.13</v>
      </c>
      <c r="E1657" s="24">
        <v>29.19</v>
      </c>
    </row>
    <row r="1658" spans="1:5" ht="12.75">
      <c r="A1658" s="25" t="s">
        <v>367</v>
      </c>
      <c r="B1658" s="25" t="s">
        <v>368</v>
      </c>
      <c r="C1658" s="26" t="s">
        <v>0</v>
      </c>
      <c r="D1658" s="26">
        <v>18.4</v>
      </c>
      <c r="E1658" s="27" t="s">
        <v>0</v>
      </c>
    </row>
    <row r="1659" spans="1:5" ht="12.75">
      <c r="A1659" s="25" t="s">
        <v>643</v>
      </c>
      <c r="B1659" s="25" t="s">
        <v>644</v>
      </c>
      <c r="C1659" s="26" t="s">
        <v>0</v>
      </c>
      <c r="D1659" s="26">
        <v>4919.73</v>
      </c>
      <c r="E1659" s="27" t="s">
        <v>0</v>
      </c>
    </row>
    <row r="1660" spans="1:5" ht="12.75">
      <c r="A1660" s="22" t="s">
        <v>465</v>
      </c>
      <c r="B1660" s="22" t="s">
        <v>466</v>
      </c>
      <c r="C1660" s="23">
        <v>0</v>
      </c>
      <c r="D1660" s="23">
        <v>7.55</v>
      </c>
      <c r="E1660" s="24" t="s">
        <v>0</v>
      </c>
    </row>
    <row r="1661" spans="1:5" ht="12.75">
      <c r="A1661" s="25" t="s">
        <v>773</v>
      </c>
      <c r="B1661" s="25" t="s">
        <v>774</v>
      </c>
      <c r="C1661" s="26" t="s">
        <v>0</v>
      </c>
      <c r="D1661" s="26">
        <v>7.55</v>
      </c>
      <c r="E1661" s="27" t="s">
        <v>0</v>
      </c>
    </row>
    <row r="1662" spans="1:5" ht="12.75">
      <c r="A1662" s="298" t="s">
        <v>212</v>
      </c>
      <c r="B1662" s="299"/>
      <c r="C1662" s="14">
        <v>12170</v>
      </c>
      <c r="D1662" s="14">
        <v>9779.83</v>
      </c>
      <c r="E1662" s="15">
        <v>80.36</v>
      </c>
    </row>
    <row r="1663" spans="1:5" ht="12.75">
      <c r="A1663" s="298" t="s">
        <v>214</v>
      </c>
      <c r="B1663" s="299"/>
      <c r="C1663" s="14">
        <v>12170</v>
      </c>
      <c r="D1663" s="14">
        <v>9779.83</v>
      </c>
      <c r="E1663" s="15">
        <v>80.36</v>
      </c>
    </row>
    <row r="1664" spans="1:5" ht="12.75">
      <c r="A1664" s="22" t="s">
        <v>357</v>
      </c>
      <c r="B1664" s="22" t="s">
        <v>358</v>
      </c>
      <c r="C1664" s="23">
        <v>12170</v>
      </c>
      <c r="D1664" s="23">
        <v>9589.91</v>
      </c>
      <c r="E1664" s="24">
        <v>78.8</v>
      </c>
    </row>
    <row r="1665" spans="1:5" ht="12.75">
      <c r="A1665" s="25" t="s">
        <v>643</v>
      </c>
      <c r="B1665" s="25" t="s">
        <v>644</v>
      </c>
      <c r="C1665" s="26" t="s">
        <v>0</v>
      </c>
      <c r="D1665" s="26">
        <v>9589.91</v>
      </c>
      <c r="E1665" s="27" t="s">
        <v>0</v>
      </c>
    </row>
    <row r="1666" spans="1:5" ht="12.75">
      <c r="A1666" s="22" t="s">
        <v>465</v>
      </c>
      <c r="B1666" s="22" t="s">
        <v>466</v>
      </c>
      <c r="C1666" s="23">
        <v>0</v>
      </c>
      <c r="D1666" s="23">
        <v>189.92</v>
      </c>
      <c r="E1666" s="24" t="s">
        <v>0</v>
      </c>
    </row>
    <row r="1667" spans="1:5" ht="12.75">
      <c r="A1667" s="25" t="s">
        <v>773</v>
      </c>
      <c r="B1667" s="25" t="s">
        <v>774</v>
      </c>
      <c r="C1667" s="26" t="s">
        <v>0</v>
      </c>
      <c r="D1667" s="26">
        <v>189.92</v>
      </c>
      <c r="E1667" s="27" t="s">
        <v>0</v>
      </c>
    </row>
    <row r="1668" spans="1:5" ht="12.75">
      <c r="A1668" s="298" t="s">
        <v>221</v>
      </c>
      <c r="B1668" s="299"/>
      <c r="C1668" s="14">
        <v>15912</v>
      </c>
      <c r="D1668" s="14">
        <v>954.54</v>
      </c>
      <c r="E1668" s="15">
        <v>6</v>
      </c>
    </row>
    <row r="1669" spans="1:5" ht="12.75">
      <c r="A1669" s="298" t="s">
        <v>222</v>
      </c>
      <c r="B1669" s="299"/>
      <c r="C1669" s="14">
        <v>15912</v>
      </c>
      <c r="D1669" s="14">
        <v>954.54</v>
      </c>
      <c r="E1669" s="15">
        <v>6</v>
      </c>
    </row>
    <row r="1670" spans="1:5" ht="12.75">
      <c r="A1670" s="22" t="s">
        <v>349</v>
      </c>
      <c r="B1670" s="22" t="s">
        <v>350</v>
      </c>
      <c r="C1670" s="23">
        <v>1234</v>
      </c>
      <c r="D1670" s="23">
        <v>325.42</v>
      </c>
      <c r="E1670" s="24">
        <v>26.37</v>
      </c>
    </row>
    <row r="1671" spans="1:5" ht="12.75">
      <c r="A1671" s="25" t="s">
        <v>351</v>
      </c>
      <c r="B1671" s="25" t="s">
        <v>352</v>
      </c>
      <c r="C1671" s="26" t="s">
        <v>0</v>
      </c>
      <c r="D1671" s="26">
        <v>279.34</v>
      </c>
      <c r="E1671" s="27" t="s">
        <v>0</v>
      </c>
    </row>
    <row r="1672" spans="1:5" ht="12.75">
      <c r="A1672" s="25" t="s">
        <v>355</v>
      </c>
      <c r="B1672" s="25" t="s">
        <v>356</v>
      </c>
      <c r="C1672" s="26" t="s">
        <v>0</v>
      </c>
      <c r="D1672" s="26">
        <v>46.08</v>
      </c>
      <c r="E1672" s="27" t="s">
        <v>0</v>
      </c>
    </row>
    <row r="1673" spans="1:5" ht="12.75">
      <c r="A1673" s="22" t="s">
        <v>357</v>
      </c>
      <c r="B1673" s="22" t="s">
        <v>358</v>
      </c>
      <c r="C1673" s="23">
        <v>14678</v>
      </c>
      <c r="D1673" s="23">
        <v>629.12</v>
      </c>
      <c r="E1673" s="24">
        <v>4.29</v>
      </c>
    </row>
    <row r="1674" spans="1:5" ht="12.75">
      <c r="A1674" s="25" t="s">
        <v>367</v>
      </c>
      <c r="B1674" s="25" t="s">
        <v>368</v>
      </c>
      <c r="C1674" s="26" t="s">
        <v>0</v>
      </c>
      <c r="D1674" s="26">
        <v>629.12</v>
      </c>
      <c r="E1674" s="27" t="s">
        <v>0</v>
      </c>
    </row>
    <row r="1675" spans="1:5" ht="25.5">
      <c r="A1675" s="19" t="s">
        <v>429</v>
      </c>
      <c r="B1675" s="19" t="s">
        <v>775</v>
      </c>
      <c r="C1675" s="20">
        <v>33974</v>
      </c>
      <c r="D1675" s="20">
        <v>6824.99</v>
      </c>
      <c r="E1675" s="21">
        <v>20.09</v>
      </c>
    </row>
    <row r="1676" spans="1:5" ht="12.75">
      <c r="A1676" s="298" t="s">
        <v>198</v>
      </c>
      <c r="B1676" s="299"/>
      <c r="C1676" s="14">
        <v>33974</v>
      </c>
      <c r="D1676" s="14">
        <v>6824.99</v>
      </c>
      <c r="E1676" s="15">
        <v>20.09</v>
      </c>
    </row>
    <row r="1677" spans="1:5" ht="12.75">
      <c r="A1677" s="298" t="s">
        <v>199</v>
      </c>
      <c r="B1677" s="299"/>
      <c r="C1677" s="14">
        <v>33974</v>
      </c>
      <c r="D1677" s="14">
        <v>6824.99</v>
      </c>
      <c r="E1677" s="15">
        <v>20.09</v>
      </c>
    </row>
    <row r="1678" spans="1:5" ht="12.75">
      <c r="A1678" s="22" t="s">
        <v>357</v>
      </c>
      <c r="B1678" s="22" t="s">
        <v>358</v>
      </c>
      <c r="C1678" s="23">
        <v>22915</v>
      </c>
      <c r="D1678" s="23">
        <v>6824.99</v>
      </c>
      <c r="E1678" s="24">
        <v>29.78</v>
      </c>
    </row>
    <row r="1679" spans="1:5" ht="12.75">
      <c r="A1679" s="25" t="s">
        <v>363</v>
      </c>
      <c r="B1679" s="25" t="s">
        <v>364</v>
      </c>
      <c r="C1679" s="26" t="s">
        <v>0</v>
      </c>
      <c r="D1679" s="26">
        <v>126.08</v>
      </c>
      <c r="E1679" s="27" t="s">
        <v>0</v>
      </c>
    </row>
    <row r="1680" spans="1:5" ht="12.75">
      <c r="A1680" s="25" t="s">
        <v>425</v>
      </c>
      <c r="B1680" s="25" t="s">
        <v>426</v>
      </c>
      <c r="C1680" s="26" t="s">
        <v>0</v>
      </c>
      <c r="D1680" s="26">
        <v>1398.97</v>
      </c>
      <c r="E1680" s="27" t="s">
        <v>0</v>
      </c>
    </row>
    <row r="1681" spans="1:5" ht="12.75">
      <c r="A1681" s="25" t="s">
        <v>411</v>
      </c>
      <c r="B1681" s="25" t="s">
        <v>412</v>
      </c>
      <c r="C1681" s="26" t="s">
        <v>0</v>
      </c>
      <c r="D1681" s="26">
        <v>668.92</v>
      </c>
      <c r="E1681" s="27" t="s">
        <v>0</v>
      </c>
    </row>
    <row r="1682" spans="1:5" ht="12.75">
      <c r="A1682" s="25" t="s">
        <v>371</v>
      </c>
      <c r="B1682" s="25" t="s">
        <v>372</v>
      </c>
      <c r="C1682" s="26" t="s">
        <v>0</v>
      </c>
      <c r="D1682" s="26">
        <v>615.09</v>
      </c>
      <c r="E1682" s="27" t="s">
        <v>0</v>
      </c>
    </row>
    <row r="1683" spans="1:5" ht="12.75">
      <c r="A1683" s="25" t="s">
        <v>427</v>
      </c>
      <c r="B1683" s="25" t="s">
        <v>428</v>
      </c>
      <c r="C1683" s="26" t="s">
        <v>0</v>
      </c>
      <c r="D1683" s="26">
        <v>851.58</v>
      </c>
      <c r="E1683" s="27" t="s">
        <v>0</v>
      </c>
    </row>
    <row r="1684" spans="1:5" ht="12.75">
      <c r="A1684" s="25" t="s">
        <v>417</v>
      </c>
      <c r="B1684" s="25" t="s">
        <v>418</v>
      </c>
      <c r="C1684" s="26" t="s">
        <v>0</v>
      </c>
      <c r="D1684" s="26">
        <v>1027.72</v>
      </c>
      <c r="E1684" s="27" t="s">
        <v>0</v>
      </c>
    </row>
    <row r="1685" spans="1:5" ht="12.75">
      <c r="A1685" s="25" t="s">
        <v>377</v>
      </c>
      <c r="B1685" s="25" t="s">
        <v>378</v>
      </c>
      <c r="C1685" s="26" t="s">
        <v>0</v>
      </c>
      <c r="D1685" s="26">
        <v>476.96</v>
      </c>
      <c r="E1685" s="27" t="s">
        <v>0</v>
      </c>
    </row>
    <row r="1686" spans="1:5" ht="12.75">
      <c r="A1686" s="25" t="s">
        <v>421</v>
      </c>
      <c r="B1686" s="25" t="s">
        <v>422</v>
      </c>
      <c r="C1686" s="26" t="s">
        <v>0</v>
      </c>
      <c r="D1686" s="26">
        <v>1659.67</v>
      </c>
      <c r="E1686" s="27" t="s">
        <v>0</v>
      </c>
    </row>
    <row r="1687" spans="1:5" ht="25.5">
      <c r="A1687" s="22" t="s">
        <v>433</v>
      </c>
      <c r="B1687" s="22" t="s">
        <v>434</v>
      </c>
      <c r="C1687" s="23">
        <v>11059</v>
      </c>
      <c r="D1687" s="23">
        <v>0</v>
      </c>
      <c r="E1687" s="24">
        <v>0</v>
      </c>
    </row>
    <row r="1688" spans="1:5" ht="12.75">
      <c r="A1688" s="19" t="s">
        <v>501</v>
      </c>
      <c r="B1688" s="19" t="s">
        <v>793</v>
      </c>
      <c r="C1688" s="20">
        <v>1522</v>
      </c>
      <c r="D1688" s="20">
        <v>326.79</v>
      </c>
      <c r="E1688" s="21">
        <v>21.47</v>
      </c>
    </row>
    <row r="1689" spans="1:5" ht="12.75">
      <c r="A1689" s="298" t="s">
        <v>198</v>
      </c>
      <c r="B1689" s="299"/>
      <c r="C1689" s="14">
        <v>1522</v>
      </c>
      <c r="D1689" s="14">
        <v>326.79</v>
      </c>
      <c r="E1689" s="15">
        <v>21.47</v>
      </c>
    </row>
    <row r="1690" spans="1:5" ht="12.75">
      <c r="A1690" s="298" t="s">
        <v>199</v>
      </c>
      <c r="B1690" s="299"/>
      <c r="C1690" s="14">
        <v>1522</v>
      </c>
      <c r="D1690" s="14">
        <v>326.79</v>
      </c>
      <c r="E1690" s="15">
        <v>21.47</v>
      </c>
    </row>
    <row r="1691" spans="1:5" ht="12.75">
      <c r="A1691" s="22" t="s">
        <v>357</v>
      </c>
      <c r="B1691" s="22" t="s">
        <v>358</v>
      </c>
      <c r="C1691" s="23">
        <v>1522</v>
      </c>
      <c r="D1691" s="23">
        <v>326.79</v>
      </c>
      <c r="E1691" s="24">
        <v>21.47</v>
      </c>
    </row>
    <row r="1692" spans="1:5" ht="12.75">
      <c r="A1692" s="25" t="s">
        <v>367</v>
      </c>
      <c r="B1692" s="25" t="s">
        <v>368</v>
      </c>
      <c r="C1692" s="26" t="s">
        <v>0</v>
      </c>
      <c r="D1692" s="26">
        <v>301.79</v>
      </c>
      <c r="E1692" s="27" t="s">
        <v>0</v>
      </c>
    </row>
    <row r="1693" spans="1:5" ht="12.75">
      <c r="A1693" s="25" t="s">
        <v>379</v>
      </c>
      <c r="B1693" s="25" t="s">
        <v>380</v>
      </c>
      <c r="C1693" s="26" t="s">
        <v>0</v>
      </c>
      <c r="D1693" s="26">
        <v>25</v>
      </c>
      <c r="E1693" s="27" t="s">
        <v>0</v>
      </c>
    </row>
    <row r="1694" spans="1:5" ht="25.5">
      <c r="A1694" s="19" t="s">
        <v>505</v>
      </c>
      <c r="B1694" s="19" t="s">
        <v>794</v>
      </c>
      <c r="C1694" s="20">
        <v>33954</v>
      </c>
      <c r="D1694" s="20">
        <v>13820.42</v>
      </c>
      <c r="E1694" s="21">
        <v>40.7</v>
      </c>
    </row>
    <row r="1695" spans="1:5" ht="12.75">
      <c r="A1695" s="298" t="s">
        <v>198</v>
      </c>
      <c r="B1695" s="299"/>
      <c r="C1695" s="14">
        <v>33954</v>
      </c>
      <c r="D1695" s="14">
        <v>13820.42</v>
      </c>
      <c r="E1695" s="15">
        <v>40.7</v>
      </c>
    </row>
    <row r="1696" spans="1:5" ht="12.75">
      <c r="A1696" s="298" t="s">
        <v>199</v>
      </c>
      <c r="B1696" s="299"/>
      <c r="C1696" s="14">
        <v>33954</v>
      </c>
      <c r="D1696" s="14">
        <v>13820.42</v>
      </c>
      <c r="E1696" s="15">
        <v>40.7</v>
      </c>
    </row>
    <row r="1697" spans="1:5" ht="12.75">
      <c r="A1697" s="22" t="s">
        <v>349</v>
      </c>
      <c r="B1697" s="22" t="s">
        <v>350</v>
      </c>
      <c r="C1697" s="23">
        <v>26061</v>
      </c>
      <c r="D1697" s="23">
        <v>10344.08</v>
      </c>
      <c r="E1697" s="24">
        <v>39.69</v>
      </c>
    </row>
    <row r="1698" spans="1:5" ht="12.75">
      <c r="A1698" s="25" t="s">
        <v>351</v>
      </c>
      <c r="B1698" s="25" t="s">
        <v>352</v>
      </c>
      <c r="C1698" s="26" t="s">
        <v>0</v>
      </c>
      <c r="D1698" s="26">
        <v>8937.53</v>
      </c>
      <c r="E1698" s="27" t="s">
        <v>0</v>
      </c>
    </row>
    <row r="1699" spans="1:5" ht="12.75">
      <c r="A1699" s="25" t="s">
        <v>355</v>
      </c>
      <c r="B1699" s="25" t="s">
        <v>356</v>
      </c>
      <c r="C1699" s="26" t="s">
        <v>0</v>
      </c>
      <c r="D1699" s="26">
        <v>1406.55</v>
      </c>
      <c r="E1699" s="27" t="s">
        <v>0</v>
      </c>
    </row>
    <row r="1700" spans="1:5" ht="12.75">
      <c r="A1700" s="22" t="s">
        <v>357</v>
      </c>
      <c r="B1700" s="22" t="s">
        <v>358</v>
      </c>
      <c r="C1700" s="23">
        <v>7740</v>
      </c>
      <c r="D1700" s="23">
        <v>3476.34</v>
      </c>
      <c r="E1700" s="24">
        <v>44.91</v>
      </c>
    </row>
    <row r="1701" spans="1:5" ht="12.75">
      <c r="A1701" s="25" t="s">
        <v>359</v>
      </c>
      <c r="B1701" s="25" t="s">
        <v>360</v>
      </c>
      <c r="C1701" s="26" t="s">
        <v>0</v>
      </c>
      <c r="D1701" s="26">
        <v>499.91</v>
      </c>
      <c r="E1701" s="27" t="s">
        <v>0</v>
      </c>
    </row>
    <row r="1702" spans="1:5" ht="12.75">
      <c r="A1702" s="25" t="s">
        <v>363</v>
      </c>
      <c r="B1702" s="25" t="s">
        <v>364</v>
      </c>
      <c r="C1702" s="26" t="s">
        <v>0</v>
      </c>
      <c r="D1702" s="26">
        <v>35</v>
      </c>
      <c r="E1702" s="27" t="s">
        <v>0</v>
      </c>
    </row>
    <row r="1703" spans="1:5" ht="12.75">
      <c r="A1703" s="25" t="s">
        <v>367</v>
      </c>
      <c r="B1703" s="25" t="s">
        <v>368</v>
      </c>
      <c r="C1703" s="26" t="s">
        <v>0</v>
      </c>
      <c r="D1703" s="26">
        <v>1537.05</v>
      </c>
      <c r="E1703" s="27" t="s">
        <v>0</v>
      </c>
    </row>
    <row r="1704" spans="1:5" ht="12.75">
      <c r="A1704" s="25" t="s">
        <v>413</v>
      </c>
      <c r="B1704" s="25" t="s">
        <v>414</v>
      </c>
      <c r="C1704" s="26" t="s">
        <v>0</v>
      </c>
      <c r="D1704" s="26">
        <v>73</v>
      </c>
      <c r="E1704" s="27" t="s">
        <v>0</v>
      </c>
    </row>
    <row r="1705" spans="1:5" ht="12.75">
      <c r="A1705" s="25" t="s">
        <v>371</v>
      </c>
      <c r="B1705" s="25" t="s">
        <v>372</v>
      </c>
      <c r="C1705" s="26" t="s">
        <v>0</v>
      </c>
      <c r="D1705" s="26">
        <v>448.78</v>
      </c>
      <c r="E1705" s="27" t="s">
        <v>0</v>
      </c>
    </row>
    <row r="1706" spans="1:5" ht="12.75">
      <c r="A1706" s="25" t="s">
        <v>415</v>
      </c>
      <c r="B1706" s="25" t="s">
        <v>416</v>
      </c>
      <c r="C1706" s="26" t="s">
        <v>0</v>
      </c>
      <c r="D1706" s="26">
        <v>293.38</v>
      </c>
      <c r="E1706" s="27" t="s">
        <v>0</v>
      </c>
    </row>
    <row r="1707" spans="1:5" ht="12.75">
      <c r="A1707" s="25" t="s">
        <v>419</v>
      </c>
      <c r="B1707" s="25" t="s">
        <v>420</v>
      </c>
      <c r="C1707" s="26" t="s">
        <v>0</v>
      </c>
      <c r="D1707" s="26">
        <v>395.85</v>
      </c>
      <c r="E1707" s="27" t="s">
        <v>0</v>
      </c>
    </row>
    <row r="1708" spans="1:5" ht="12.75">
      <c r="A1708" s="25" t="s">
        <v>379</v>
      </c>
      <c r="B1708" s="25" t="s">
        <v>380</v>
      </c>
      <c r="C1708" s="26" t="s">
        <v>0</v>
      </c>
      <c r="D1708" s="26">
        <v>37.5</v>
      </c>
      <c r="E1708" s="27" t="s">
        <v>0</v>
      </c>
    </row>
    <row r="1709" spans="1:5" ht="12.75">
      <c r="A1709" s="25" t="s">
        <v>423</v>
      </c>
      <c r="B1709" s="25" t="s">
        <v>424</v>
      </c>
      <c r="C1709" s="26" t="s">
        <v>0</v>
      </c>
      <c r="D1709" s="26">
        <v>108.09</v>
      </c>
      <c r="E1709" s="27" t="s">
        <v>0</v>
      </c>
    </row>
    <row r="1710" spans="1:5" ht="12.75">
      <c r="A1710" s="25" t="s">
        <v>383</v>
      </c>
      <c r="B1710" s="25" t="s">
        <v>384</v>
      </c>
      <c r="C1710" s="26" t="s">
        <v>0</v>
      </c>
      <c r="D1710" s="26">
        <v>47.78</v>
      </c>
      <c r="E1710" s="27" t="s">
        <v>0</v>
      </c>
    </row>
    <row r="1711" spans="1:5" ht="12.75">
      <c r="A1711" s="22" t="s">
        <v>542</v>
      </c>
      <c r="B1711" s="22" t="s">
        <v>543</v>
      </c>
      <c r="C1711" s="23">
        <v>20</v>
      </c>
      <c r="D1711" s="23">
        <v>0</v>
      </c>
      <c r="E1711" s="24">
        <v>0</v>
      </c>
    </row>
    <row r="1712" spans="1:5" ht="12.75">
      <c r="A1712" s="22" t="s">
        <v>437</v>
      </c>
      <c r="B1712" s="22" t="s">
        <v>438</v>
      </c>
      <c r="C1712" s="23">
        <v>133</v>
      </c>
      <c r="D1712" s="23">
        <v>0</v>
      </c>
      <c r="E1712" s="24">
        <v>0</v>
      </c>
    </row>
    <row r="1713" spans="1:5" ht="12.75">
      <c r="A1713" s="19" t="s">
        <v>707</v>
      </c>
      <c r="B1713" s="19" t="s">
        <v>795</v>
      </c>
      <c r="C1713" s="20">
        <v>777</v>
      </c>
      <c r="D1713" s="20">
        <v>573.93</v>
      </c>
      <c r="E1713" s="21">
        <v>73.86</v>
      </c>
    </row>
    <row r="1714" spans="1:5" ht="12.75">
      <c r="A1714" s="298" t="s">
        <v>198</v>
      </c>
      <c r="B1714" s="299"/>
      <c r="C1714" s="14">
        <v>777</v>
      </c>
      <c r="D1714" s="14">
        <v>573.93</v>
      </c>
      <c r="E1714" s="15">
        <v>73.86</v>
      </c>
    </row>
    <row r="1715" spans="1:5" ht="12.75">
      <c r="A1715" s="298" t="s">
        <v>199</v>
      </c>
      <c r="B1715" s="299"/>
      <c r="C1715" s="14">
        <v>777</v>
      </c>
      <c r="D1715" s="14">
        <v>573.93</v>
      </c>
      <c r="E1715" s="15">
        <v>73.86</v>
      </c>
    </row>
    <row r="1716" spans="1:5" ht="12.75">
      <c r="A1716" s="22" t="s">
        <v>357</v>
      </c>
      <c r="B1716" s="22" t="s">
        <v>358</v>
      </c>
      <c r="C1716" s="23">
        <v>777</v>
      </c>
      <c r="D1716" s="23">
        <v>573.93</v>
      </c>
      <c r="E1716" s="24">
        <v>73.86</v>
      </c>
    </row>
    <row r="1717" spans="1:5" ht="12.75">
      <c r="A1717" s="25" t="s">
        <v>359</v>
      </c>
      <c r="B1717" s="25" t="s">
        <v>360</v>
      </c>
      <c r="C1717" s="26" t="s">
        <v>0</v>
      </c>
      <c r="D1717" s="26">
        <v>459.07</v>
      </c>
      <c r="E1717" s="27" t="s">
        <v>0</v>
      </c>
    </row>
    <row r="1718" spans="1:5" ht="12.75">
      <c r="A1718" s="25" t="s">
        <v>367</v>
      </c>
      <c r="B1718" s="25" t="s">
        <v>368</v>
      </c>
      <c r="C1718" s="26" t="s">
        <v>0</v>
      </c>
      <c r="D1718" s="26">
        <v>57.79</v>
      </c>
      <c r="E1718" s="27" t="s">
        <v>0</v>
      </c>
    </row>
    <row r="1719" spans="1:5" ht="12.75">
      <c r="A1719" s="25" t="s">
        <v>383</v>
      </c>
      <c r="B1719" s="25" t="s">
        <v>384</v>
      </c>
      <c r="C1719" s="26" t="s">
        <v>0</v>
      </c>
      <c r="D1719" s="26">
        <v>57.07</v>
      </c>
      <c r="E1719" s="27" t="s">
        <v>0</v>
      </c>
    </row>
    <row r="1720" spans="1:5" ht="12.75">
      <c r="A1720" s="19" t="s">
        <v>782</v>
      </c>
      <c r="B1720" s="19" t="s">
        <v>783</v>
      </c>
      <c r="C1720" s="20">
        <v>398</v>
      </c>
      <c r="D1720" s="20">
        <v>0</v>
      </c>
      <c r="E1720" s="21">
        <v>0</v>
      </c>
    </row>
    <row r="1721" spans="1:5" ht="12.75">
      <c r="A1721" s="298" t="s">
        <v>212</v>
      </c>
      <c r="B1721" s="299"/>
      <c r="C1721" s="14">
        <v>398</v>
      </c>
      <c r="D1721" s="14">
        <v>0</v>
      </c>
      <c r="E1721" s="15">
        <v>0</v>
      </c>
    </row>
    <row r="1722" spans="1:5" ht="12.75">
      <c r="A1722" s="298" t="s">
        <v>214</v>
      </c>
      <c r="B1722" s="299"/>
      <c r="C1722" s="14">
        <v>398</v>
      </c>
      <c r="D1722" s="14">
        <v>0</v>
      </c>
      <c r="E1722" s="15">
        <v>0</v>
      </c>
    </row>
    <row r="1723" spans="1:5" ht="12.75">
      <c r="A1723" s="22" t="s">
        <v>349</v>
      </c>
      <c r="B1723" s="22" t="s">
        <v>350</v>
      </c>
      <c r="C1723" s="23">
        <v>398</v>
      </c>
      <c r="D1723" s="23">
        <v>0</v>
      </c>
      <c r="E1723" s="24">
        <v>0</v>
      </c>
    </row>
    <row r="1724" spans="1:5" ht="12.75">
      <c r="A1724" s="19" t="s">
        <v>784</v>
      </c>
      <c r="B1724" s="19" t="s">
        <v>760</v>
      </c>
      <c r="C1724" s="20">
        <v>929</v>
      </c>
      <c r="D1724" s="20">
        <v>530</v>
      </c>
      <c r="E1724" s="21">
        <v>57.05</v>
      </c>
    </row>
    <row r="1725" spans="1:5" ht="12.75">
      <c r="A1725" s="298" t="s">
        <v>212</v>
      </c>
      <c r="B1725" s="299"/>
      <c r="C1725" s="14">
        <v>929</v>
      </c>
      <c r="D1725" s="14">
        <v>530</v>
      </c>
      <c r="E1725" s="15">
        <v>57.05</v>
      </c>
    </row>
    <row r="1726" spans="1:5" ht="12.75">
      <c r="A1726" s="298" t="s">
        <v>215</v>
      </c>
      <c r="B1726" s="299"/>
      <c r="C1726" s="14">
        <v>929</v>
      </c>
      <c r="D1726" s="14">
        <v>530</v>
      </c>
      <c r="E1726" s="15">
        <v>57.05</v>
      </c>
    </row>
    <row r="1727" spans="1:5" ht="12.75">
      <c r="A1727" s="22" t="s">
        <v>357</v>
      </c>
      <c r="B1727" s="22" t="s">
        <v>358</v>
      </c>
      <c r="C1727" s="23">
        <v>929</v>
      </c>
      <c r="D1727" s="23">
        <v>530</v>
      </c>
      <c r="E1727" s="24">
        <v>57.05</v>
      </c>
    </row>
    <row r="1728" spans="1:5" ht="12.75">
      <c r="A1728" s="25" t="s">
        <v>371</v>
      </c>
      <c r="B1728" s="25" t="s">
        <v>372</v>
      </c>
      <c r="C1728" s="26" t="s">
        <v>0</v>
      </c>
      <c r="D1728" s="26">
        <v>530</v>
      </c>
      <c r="E1728" s="27" t="s">
        <v>0</v>
      </c>
    </row>
    <row r="1729" spans="1:5" ht="25.5">
      <c r="A1729" s="19" t="s">
        <v>552</v>
      </c>
      <c r="B1729" s="19" t="s">
        <v>787</v>
      </c>
      <c r="C1729" s="20">
        <v>5402</v>
      </c>
      <c r="D1729" s="20">
        <v>525.07</v>
      </c>
      <c r="E1729" s="21">
        <v>9.72</v>
      </c>
    </row>
    <row r="1730" spans="1:5" ht="12.75">
      <c r="A1730" s="298" t="s">
        <v>212</v>
      </c>
      <c r="B1730" s="299"/>
      <c r="C1730" s="14">
        <v>5402</v>
      </c>
      <c r="D1730" s="14">
        <v>525.07</v>
      </c>
      <c r="E1730" s="15">
        <v>9.72</v>
      </c>
    </row>
    <row r="1731" spans="1:5" ht="12.75">
      <c r="A1731" s="298" t="s">
        <v>213</v>
      </c>
      <c r="B1731" s="299"/>
      <c r="C1731" s="14">
        <v>5402</v>
      </c>
      <c r="D1731" s="14">
        <v>525.07</v>
      </c>
      <c r="E1731" s="15">
        <v>9.72</v>
      </c>
    </row>
    <row r="1732" spans="1:5" ht="12.75">
      <c r="A1732" s="22" t="s">
        <v>437</v>
      </c>
      <c r="B1732" s="22" t="s">
        <v>438</v>
      </c>
      <c r="C1732" s="23">
        <v>5402</v>
      </c>
      <c r="D1732" s="23">
        <v>525.07</v>
      </c>
      <c r="E1732" s="24">
        <v>9.72</v>
      </c>
    </row>
    <row r="1733" spans="1:5" ht="12.75">
      <c r="A1733" s="25" t="s">
        <v>441</v>
      </c>
      <c r="B1733" s="25" t="s">
        <v>442</v>
      </c>
      <c r="C1733" s="26" t="s">
        <v>0</v>
      </c>
      <c r="D1733" s="26">
        <v>239.07</v>
      </c>
      <c r="E1733" s="27" t="s">
        <v>0</v>
      </c>
    </row>
    <row r="1734" spans="1:5" ht="12.75">
      <c r="A1734" s="25" t="s">
        <v>554</v>
      </c>
      <c r="B1734" s="25" t="s">
        <v>555</v>
      </c>
      <c r="C1734" s="26" t="s">
        <v>0</v>
      </c>
      <c r="D1734" s="26">
        <v>286</v>
      </c>
      <c r="E1734" s="27" t="s">
        <v>0</v>
      </c>
    </row>
    <row r="1735" spans="1:5" ht="25.5">
      <c r="A1735" s="19" t="s">
        <v>431</v>
      </c>
      <c r="B1735" s="19" t="s">
        <v>796</v>
      </c>
      <c r="C1735" s="20">
        <v>1057</v>
      </c>
      <c r="D1735" s="20">
        <v>0</v>
      </c>
      <c r="E1735" s="21">
        <v>0</v>
      </c>
    </row>
    <row r="1736" spans="1:5" ht="12.75">
      <c r="A1736" s="298" t="s">
        <v>212</v>
      </c>
      <c r="B1736" s="299"/>
      <c r="C1736" s="14">
        <v>1057</v>
      </c>
      <c r="D1736" s="14">
        <v>0</v>
      </c>
      <c r="E1736" s="15">
        <v>0</v>
      </c>
    </row>
    <row r="1737" spans="1:5" ht="12.75">
      <c r="A1737" s="298" t="s">
        <v>213</v>
      </c>
      <c r="B1737" s="299"/>
      <c r="C1737" s="14">
        <v>1057</v>
      </c>
      <c r="D1737" s="14">
        <v>0</v>
      </c>
      <c r="E1737" s="15">
        <v>0</v>
      </c>
    </row>
    <row r="1738" spans="1:5" ht="25.5">
      <c r="A1738" s="22" t="s">
        <v>447</v>
      </c>
      <c r="B1738" s="22" t="s">
        <v>448</v>
      </c>
      <c r="C1738" s="23">
        <v>1057</v>
      </c>
      <c r="D1738" s="23">
        <v>0</v>
      </c>
      <c r="E1738" s="24">
        <v>0</v>
      </c>
    </row>
    <row r="1739" spans="1:5" ht="25.5">
      <c r="A1739" s="19" t="s">
        <v>445</v>
      </c>
      <c r="B1739" s="19" t="s">
        <v>789</v>
      </c>
      <c r="C1739" s="20">
        <v>16358</v>
      </c>
      <c r="D1739" s="20">
        <v>2654.81</v>
      </c>
      <c r="E1739" s="21">
        <v>16.23</v>
      </c>
    </row>
    <row r="1740" spans="1:5" ht="12.75">
      <c r="A1740" s="298" t="s">
        <v>198</v>
      </c>
      <c r="B1740" s="299"/>
      <c r="C1740" s="14">
        <v>58</v>
      </c>
      <c r="D1740" s="14">
        <v>0</v>
      </c>
      <c r="E1740" s="15">
        <v>0</v>
      </c>
    </row>
    <row r="1741" spans="1:5" ht="12.75">
      <c r="A1741" s="298" t="s">
        <v>199</v>
      </c>
      <c r="B1741" s="299"/>
      <c r="C1741" s="14">
        <v>58</v>
      </c>
      <c r="D1741" s="14">
        <v>0</v>
      </c>
      <c r="E1741" s="15">
        <v>0</v>
      </c>
    </row>
    <row r="1742" spans="1:5" ht="12.75">
      <c r="A1742" s="22" t="s">
        <v>437</v>
      </c>
      <c r="B1742" s="22" t="s">
        <v>438</v>
      </c>
      <c r="C1742" s="23">
        <v>58</v>
      </c>
      <c r="D1742" s="23">
        <v>0</v>
      </c>
      <c r="E1742" s="24">
        <v>0</v>
      </c>
    </row>
    <row r="1743" spans="1:5" ht="12.75">
      <c r="A1743" s="298" t="s">
        <v>212</v>
      </c>
      <c r="B1743" s="299"/>
      <c r="C1743" s="14">
        <v>664</v>
      </c>
      <c r="D1743" s="14">
        <v>0</v>
      </c>
      <c r="E1743" s="15">
        <v>0</v>
      </c>
    </row>
    <row r="1744" spans="1:5" ht="12.75">
      <c r="A1744" s="298" t="s">
        <v>214</v>
      </c>
      <c r="B1744" s="299"/>
      <c r="C1744" s="14">
        <v>664</v>
      </c>
      <c r="D1744" s="14">
        <v>0</v>
      </c>
      <c r="E1744" s="15">
        <v>0</v>
      </c>
    </row>
    <row r="1745" spans="1:5" ht="12.75">
      <c r="A1745" s="22" t="s">
        <v>437</v>
      </c>
      <c r="B1745" s="22" t="s">
        <v>438</v>
      </c>
      <c r="C1745" s="23">
        <v>664</v>
      </c>
      <c r="D1745" s="23">
        <v>0</v>
      </c>
      <c r="E1745" s="24">
        <v>0</v>
      </c>
    </row>
    <row r="1746" spans="1:5" ht="12.75">
      <c r="A1746" s="298" t="s">
        <v>221</v>
      </c>
      <c r="B1746" s="299"/>
      <c r="C1746" s="14">
        <v>15553</v>
      </c>
      <c r="D1746" s="14">
        <v>2654.81</v>
      </c>
      <c r="E1746" s="15">
        <v>17.07</v>
      </c>
    </row>
    <row r="1747" spans="1:5" ht="12.75">
      <c r="A1747" s="298" t="s">
        <v>222</v>
      </c>
      <c r="B1747" s="299"/>
      <c r="C1747" s="14">
        <v>15553</v>
      </c>
      <c r="D1747" s="14">
        <v>2654.81</v>
      </c>
      <c r="E1747" s="15">
        <v>17.07</v>
      </c>
    </row>
    <row r="1748" spans="1:5" ht="12.75">
      <c r="A1748" s="22" t="s">
        <v>437</v>
      </c>
      <c r="B1748" s="22" t="s">
        <v>438</v>
      </c>
      <c r="C1748" s="23">
        <v>15553</v>
      </c>
      <c r="D1748" s="23">
        <v>2654.81</v>
      </c>
      <c r="E1748" s="24">
        <v>17.07</v>
      </c>
    </row>
    <row r="1749" spans="1:5" ht="12.75">
      <c r="A1749" s="25" t="s">
        <v>439</v>
      </c>
      <c r="B1749" s="25" t="s">
        <v>440</v>
      </c>
      <c r="C1749" s="26" t="s">
        <v>0</v>
      </c>
      <c r="D1749" s="26">
        <v>900</v>
      </c>
      <c r="E1749" s="27" t="s">
        <v>0</v>
      </c>
    </row>
    <row r="1750" spans="1:5" ht="12.75">
      <c r="A1750" s="25" t="s">
        <v>441</v>
      </c>
      <c r="B1750" s="25" t="s">
        <v>442</v>
      </c>
      <c r="C1750" s="26" t="s">
        <v>0</v>
      </c>
      <c r="D1750" s="26">
        <v>1549.06</v>
      </c>
      <c r="E1750" s="27" t="s">
        <v>0</v>
      </c>
    </row>
    <row r="1751" spans="1:5" ht="12.75">
      <c r="A1751" s="25" t="s">
        <v>554</v>
      </c>
      <c r="B1751" s="25" t="s">
        <v>555</v>
      </c>
      <c r="C1751" s="26" t="s">
        <v>0</v>
      </c>
      <c r="D1751" s="26">
        <v>205.75</v>
      </c>
      <c r="E1751" s="27" t="s">
        <v>0</v>
      </c>
    </row>
    <row r="1752" spans="1:5" ht="12.75">
      <c r="A1752" s="298" t="s">
        <v>224</v>
      </c>
      <c r="B1752" s="299"/>
      <c r="C1752" s="14">
        <v>83</v>
      </c>
      <c r="D1752" s="14">
        <v>0</v>
      </c>
      <c r="E1752" s="15">
        <v>0</v>
      </c>
    </row>
    <row r="1753" spans="1:5" ht="12.75">
      <c r="A1753" s="298" t="s">
        <v>227</v>
      </c>
      <c r="B1753" s="299"/>
      <c r="C1753" s="14">
        <v>83</v>
      </c>
      <c r="D1753" s="14">
        <v>0</v>
      </c>
      <c r="E1753" s="15">
        <v>0</v>
      </c>
    </row>
    <row r="1754" spans="1:5" ht="12.75">
      <c r="A1754" s="22" t="s">
        <v>437</v>
      </c>
      <c r="B1754" s="22" t="s">
        <v>438</v>
      </c>
      <c r="C1754" s="23">
        <v>83</v>
      </c>
      <c r="D1754" s="23">
        <v>0</v>
      </c>
      <c r="E1754" s="24">
        <v>0</v>
      </c>
    </row>
    <row r="1755" spans="1:5" ht="12.75">
      <c r="A1755" s="19" t="s">
        <v>654</v>
      </c>
      <c r="B1755" s="19" t="s">
        <v>790</v>
      </c>
      <c r="C1755" s="20">
        <v>5112</v>
      </c>
      <c r="D1755" s="20">
        <v>373.71</v>
      </c>
      <c r="E1755" s="21">
        <v>7.31</v>
      </c>
    </row>
    <row r="1756" spans="1:5" ht="12.75">
      <c r="A1756" s="298" t="s">
        <v>212</v>
      </c>
      <c r="B1756" s="299"/>
      <c r="C1756" s="14">
        <v>5112</v>
      </c>
      <c r="D1756" s="14">
        <v>373.71</v>
      </c>
      <c r="E1756" s="15">
        <v>7.31</v>
      </c>
    </row>
    <row r="1757" spans="1:5" ht="12.75">
      <c r="A1757" s="298" t="s">
        <v>214</v>
      </c>
      <c r="B1757" s="299"/>
      <c r="C1757" s="14">
        <v>5112</v>
      </c>
      <c r="D1757" s="14">
        <v>373.71</v>
      </c>
      <c r="E1757" s="15">
        <v>7.31</v>
      </c>
    </row>
    <row r="1758" spans="1:5" ht="12.75">
      <c r="A1758" s="22" t="s">
        <v>437</v>
      </c>
      <c r="B1758" s="22" t="s">
        <v>438</v>
      </c>
      <c r="C1758" s="23">
        <v>5112</v>
      </c>
      <c r="D1758" s="23">
        <v>373.71</v>
      </c>
      <c r="E1758" s="24">
        <v>7.31</v>
      </c>
    </row>
    <row r="1759" spans="1:5" ht="12.75">
      <c r="A1759" s="25" t="s">
        <v>767</v>
      </c>
      <c r="B1759" s="25" t="s">
        <v>768</v>
      </c>
      <c r="C1759" s="26" t="s">
        <v>0</v>
      </c>
      <c r="D1759" s="26">
        <v>373.71</v>
      </c>
      <c r="E1759" s="27" t="s">
        <v>0</v>
      </c>
    </row>
    <row r="1760" spans="1:5" ht="25.5">
      <c r="A1760" s="19" t="s">
        <v>739</v>
      </c>
      <c r="B1760" s="19" t="s">
        <v>791</v>
      </c>
      <c r="C1760" s="20">
        <v>790</v>
      </c>
      <c r="D1760" s="20">
        <v>0</v>
      </c>
      <c r="E1760" s="21">
        <v>0</v>
      </c>
    </row>
    <row r="1761" spans="1:5" ht="12.75">
      <c r="A1761" s="298" t="s">
        <v>212</v>
      </c>
      <c r="B1761" s="299"/>
      <c r="C1761" s="14">
        <v>790</v>
      </c>
      <c r="D1761" s="14">
        <v>0</v>
      </c>
      <c r="E1761" s="15">
        <v>0</v>
      </c>
    </row>
    <row r="1762" spans="1:5" ht="12.75">
      <c r="A1762" s="298" t="s">
        <v>214</v>
      </c>
      <c r="B1762" s="299"/>
      <c r="C1762" s="14">
        <v>790</v>
      </c>
      <c r="D1762" s="14">
        <v>0</v>
      </c>
      <c r="E1762" s="15">
        <v>0</v>
      </c>
    </row>
    <row r="1763" spans="1:5" ht="12.75">
      <c r="A1763" s="22" t="s">
        <v>357</v>
      </c>
      <c r="B1763" s="22" t="s">
        <v>358</v>
      </c>
      <c r="C1763" s="23">
        <v>790</v>
      </c>
      <c r="D1763" s="23">
        <v>0</v>
      </c>
      <c r="E1763" s="24">
        <v>0</v>
      </c>
    </row>
    <row r="1764" spans="1:5" ht="12.75">
      <c r="A1764" s="300" t="s">
        <v>797</v>
      </c>
      <c r="B1764" s="299"/>
      <c r="C1764" s="12">
        <v>1068643</v>
      </c>
      <c r="D1764" s="12">
        <v>533520.79</v>
      </c>
      <c r="E1764" s="13">
        <v>49.93</v>
      </c>
    </row>
    <row r="1765" spans="1:5" ht="12.75">
      <c r="A1765" s="16" t="s">
        <v>609</v>
      </c>
      <c r="B1765" s="16" t="s">
        <v>610</v>
      </c>
      <c r="C1765" s="17">
        <v>1068643</v>
      </c>
      <c r="D1765" s="17">
        <v>533520.79</v>
      </c>
      <c r="E1765" s="18">
        <v>49.93</v>
      </c>
    </row>
    <row r="1766" spans="1:5" ht="25.5">
      <c r="A1766" s="19" t="s">
        <v>347</v>
      </c>
      <c r="B1766" s="19" t="s">
        <v>763</v>
      </c>
      <c r="C1766" s="20">
        <v>848830</v>
      </c>
      <c r="D1766" s="20">
        <v>483005.14</v>
      </c>
      <c r="E1766" s="21">
        <v>56.9</v>
      </c>
    </row>
    <row r="1767" spans="1:5" ht="12.75">
      <c r="A1767" s="298" t="s">
        <v>212</v>
      </c>
      <c r="B1767" s="299"/>
      <c r="C1767" s="14">
        <v>848830</v>
      </c>
      <c r="D1767" s="14">
        <v>483005.14</v>
      </c>
      <c r="E1767" s="15">
        <v>56.9</v>
      </c>
    </row>
    <row r="1768" spans="1:5" ht="12.75">
      <c r="A1768" s="298" t="s">
        <v>213</v>
      </c>
      <c r="B1768" s="299"/>
      <c r="C1768" s="14">
        <v>54208</v>
      </c>
      <c r="D1768" s="14">
        <v>38194.61</v>
      </c>
      <c r="E1768" s="15">
        <v>70.46</v>
      </c>
    </row>
    <row r="1769" spans="1:5" ht="12.75">
      <c r="A1769" s="22" t="s">
        <v>357</v>
      </c>
      <c r="B1769" s="22" t="s">
        <v>358</v>
      </c>
      <c r="C1769" s="23">
        <v>54208</v>
      </c>
      <c r="D1769" s="23">
        <v>38194.61</v>
      </c>
      <c r="E1769" s="24">
        <v>70.46</v>
      </c>
    </row>
    <row r="1770" spans="1:5" ht="12.75">
      <c r="A1770" s="25" t="s">
        <v>359</v>
      </c>
      <c r="B1770" s="25" t="s">
        <v>360</v>
      </c>
      <c r="C1770" s="26" t="s">
        <v>0</v>
      </c>
      <c r="D1770" s="26">
        <v>4497.22</v>
      </c>
      <c r="E1770" s="27" t="s">
        <v>0</v>
      </c>
    </row>
    <row r="1771" spans="1:5" ht="12.75">
      <c r="A1771" s="25" t="s">
        <v>363</v>
      </c>
      <c r="B1771" s="25" t="s">
        <v>364</v>
      </c>
      <c r="C1771" s="26" t="s">
        <v>0</v>
      </c>
      <c r="D1771" s="26">
        <v>195.6</v>
      </c>
      <c r="E1771" s="27" t="s">
        <v>0</v>
      </c>
    </row>
    <row r="1772" spans="1:5" ht="12.75">
      <c r="A1772" s="25" t="s">
        <v>367</v>
      </c>
      <c r="B1772" s="25" t="s">
        <v>368</v>
      </c>
      <c r="C1772" s="26" t="s">
        <v>0</v>
      </c>
      <c r="D1772" s="26">
        <v>3809.85</v>
      </c>
      <c r="E1772" s="27" t="s">
        <v>0</v>
      </c>
    </row>
    <row r="1773" spans="1:5" ht="12.75">
      <c r="A1773" s="25" t="s">
        <v>425</v>
      </c>
      <c r="B1773" s="25" t="s">
        <v>426</v>
      </c>
      <c r="C1773" s="26" t="s">
        <v>0</v>
      </c>
      <c r="D1773" s="26">
        <v>9201.5</v>
      </c>
      <c r="E1773" s="27" t="s">
        <v>0</v>
      </c>
    </row>
    <row r="1774" spans="1:5" ht="12.75">
      <c r="A1774" s="25" t="s">
        <v>371</v>
      </c>
      <c r="B1774" s="25" t="s">
        <v>372</v>
      </c>
      <c r="C1774" s="26" t="s">
        <v>0</v>
      </c>
      <c r="D1774" s="26">
        <v>4565.36</v>
      </c>
      <c r="E1774" s="27" t="s">
        <v>0</v>
      </c>
    </row>
    <row r="1775" spans="1:5" ht="12.75">
      <c r="A1775" s="25" t="s">
        <v>427</v>
      </c>
      <c r="B1775" s="25" t="s">
        <v>428</v>
      </c>
      <c r="C1775" s="26" t="s">
        <v>0</v>
      </c>
      <c r="D1775" s="26">
        <v>5460.25</v>
      </c>
      <c r="E1775" s="27" t="s">
        <v>0</v>
      </c>
    </row>
    <row r="1776" spans="1:5" ht="12.75">
      <c r="A1776" s="25" t="s">
        <v>415</v>
      </c>
      <c r="B1776" s="25" t="s">
        <v>416</v>
      </c>
      <c r="C1776" s="26" t="s">
        <v>0</v>
      </c>
      <c r="D1776" s="26">
        <v>544.89</v>
      </c>
      <c r="E1776" s="27" t="s">
        <v>0</v>
      </c>
    </row>
    <row r="1777" spans="1:5" ht="12.75">
      <c r="A1777" s="25" t="s">
        <v>419</v>
      </c>
      <c r="B1777" s="25" t="s">
        <v>420</v>
      </c>
      <c r="C1777" s="26" t="s">
        <v>0</v>
      </c>
      <c r="D1777" s="26">
        <v>6105.73</v>
      </c>
      <c r="E1777" s="27" t="s">
        <v>0</v>
      </c>
    </row>
    <row r="1778" spans="1:5" ht="12.75">
      <c r="A1778" s="25" t="s">
        <v>387</v>
      </c>
      <c r="B1778" s="25" t="s">
        <v>388</v>
      </c>
      <c r="C1778" s="26" t="s">
        <v>0</v>
      </c>
      <c r="D1778" s="26">
        <v>1991</v>
      </c>
      <c r="E1778" s="27" t="s">
        <v>0</v>
      </c>
    </row>
    <row r="1779" spans="1:5" ht="12.75">
      <c r="A1779" s="25" t="s">
        <v>421</v>
      </c>
      <c r="B1779" s="25" t="s">
        <v>422</v>
      </c>
      <c r="C1779" s="26" t="s">
        <v>0</v>
      </c>
      <c r="D1779" s="26">
        <v>995.12</v>
      </c>
      <c r="E1779" s="27" t="s">
        <v>0</v>
      </c>
    </row>
    <row r="1780" spans="1:5" ht="12.75">
      <c r="A1780" s="25" t="s">
        <v>423</v>
      </c>
      <c r="B1780" s="25" t="s">
        <v>424</v>
      </c>
      <c r="C1780" s="26" t="s">
        <v>0</v>
      </c>
      <c r="D1780" s="26">
        <v>828.09</v>
      </c>
      <c r="E1780" s="27" t="s">
        <v>0</v>
      </c>
    </row>
    <row r="1781" spans="1:5" ht="12.75">
      <c r="A1781" s="298" t="s">
        <v>214</v>
      </c>
      <c r="B1781" s="299"/>
      <c r="C1781" s="14">
        <v>794622</v>
      </c>
      <c r="D1781" s="14">
        <v>444810.53</v>
      </c>
      <c r="E1781" s="15">
        <v>55.98</v>
      </c>
    </row>
    <row r="1782" spans="1:5" ht="12.75">
      <c r="A1782" s="22" t="s">
        <v>349</v>
      </c>
      <c r="B1782" s="22" t="s">
        <v>350</v>
      </c>
      <c r="C1782" s="23">
        <v>726156</v>
      </c>
      <c r="D1782" s="23">
        <v>402011.31</v>
      </c>
      <c r="E1782" s="24">
        <v>55.36</v>
      </c>
    </row>
    <row r="1783" spans="1:5" ht="12.75">
      <c r="A1783" s="25" t="s">
        <v>351</v>
      </c>
      <c r="B1783" s="25" t="s">
        <v>352</v>
      </c>
      <c r="C1783" s="26" t="s">
        <v>0</v>
      </c>
      <c r="D1783" s="26">
        <v>304736.76</v>
      </c>
      <c r="E1783" s="27" t="s">
        <v>0</v>
      </c>
    </row>
    <row r="1784" spans="1:5" ht="12.75">
      <c r="A1784" s="25" t="s">
        <v>540</v>
      </c>
      <c r="B1784" s="25" t="s">
        <v>541</v>
      </c>
      <c r="C1784" s="26" t="s">
        <v>0</v>
      </c>
      <c r="D1784" s="26">
        <v>27939.05</v>
      </c>
      <c r="E1784" s="27" t="s">
        <v>0</v>
      </c>
    </row>
    <row r="1785" spans="1:5" ht="12.75">
      <c r="A1785" s="25" t="s">
        <v>764</v>
      </c>
      <c r="B1785" s="25" t="s">
        <v>765</v>
      </c>
      <c r="C1785" s="26" t="s">
        <v>0</v>
      </c>
      <c r="D1785" s="26">
        <v>773.97</v>
      </c>
      <c r="E1785" s="27" t="s">
        <v>0</v>
      </c>
    </row>
    <row r="1786" spans="1:5" ht="12.75">
      <c r="A1786" s="25" t="s">
        <v>353</v>
      </c>
      <c r="B1786" s="25" t="s">
        <v>354</v>
      </c>
      <c r="C1786" s="26" t="s">
        <v>0</v>
      </c>
      <c r="D1786" s="26">
        <v>14738.17</v>
      </c>
      <c r="E1786" s="27" t="s">
        <v>0</v>
      </c>
    </row>
    <row r="1787" spans="1:5" ht="12.75">
      <c r="A1787" s="25" t="s">
        <v>355</v>
      </c>
      <c r="B1787" s="25" t="s">
        <v>356</v>
      </c>
      <c r="C1787" s="26" t="s">
        <v>0</v>
      </c>
      <c r="D1787" s="26">
        <v>53823.36</v>
      </c>
      <c r="E1787" s="27" t="s">
        <v>0</v>
      </c>
    </row>
    <row r="1788" spans="1:5" ht="12.75">
      <c r="A1788" s="22" t="s">
        <v>357</v>
      </c>
      <c r="B1788" s="22" t="s">
        <v>358</v>
      </c>
      <c r="C1788" s="23">
        <v>68439</v>
      </c>
      <c r="D1788" s="23">
        <v>42799.22</v>
      </c>
      <c r="E1788" s="24">
        <v>62.54</v>
      </c>
    </row>
    <row r="1789" spans="1:5" ht="12.75">
      <c r="A1789" s="25" t="s">
        <v>361</v>
      </c>
      <c r="B1789" s="25" t="s">
        <v>362</v>
      </c>
      <c r="C1789" s="26" t="s">
        <v>0</v>
      </c>
      <c r="D1789" s="26">
        <v>39864.84</v>
      </c>
      <c r="E1789" s="27" t="s">
        <v>0</v>
      </c>
    </row>
    <row r="1790" spans="1:5" ht="12.75">
      <c r="A1790" s="25" t="s">
        <v>377</v>
      </c>
      <c r="B1790" s="25" t="s">
        <v>378</v>
      </c>
      <c r="C1790" s="26" t="s">
        <v>0</v>
      </c>
      <c r="D1790" s="26">
        <v>2109.95</v>
      </c>
      <c r="E1790" s="27" t="s">
        <v>0</v>
      </c>
    </row>
    <row r="1791" spans="1:5" ht="12.75">
      <c r="A1791" s="25" t="s">
        <v>381</v>
      </c>
      <c r="B1791" s="25" t="s">
        <v>382</v>
      </c>
      <c r="C1791" s="26" t="s">
        <v>0</v>
      </c>
      <c r="D1791" s="26">
        <v>824.43</v>
      </c>
      <c r="E1791" s="27" t="s">
        <v>0</v>
      </c>
    </row>
    <row r="1792" spans="1:5" ht="12.75">
      <c r="A1792" s="22" t="s">
        <v>542</v>
      </c>
      <c r="B1792" s="22" t="s">
        <v>543</v>
      </c>
      <c r="C1792" s="23">
        <v>27</v>
      </c>
      <c r="D1792" s="23">
        <v>0</v>
      </c>
      <c r="E1792" s="24">
        <v>0</v>
      </c>
    </row>
    <row r="1793" spans="1:5" ht="12.75">
      <c r="A1793" s="19" t="s">
        <v>507</v>
      </c>
      <c r="B1793" s="19" t="s">
        <v>798</v>
      </c>
      <c r="C1793" s="20">
        <v>153556</v>
      </c>
      <c r="D1793" s="20">
        <v>47118.65</v>
      </c>
      <c r="E1793" s="21">
        <v>30.68</v>
      </c>
    </row>
    <row r="1794" spans="1:5" ht="12.75">
      <c r="A1794" s="298" t="s">
        <v>198</v>
      </c>
      <c r="B1794" s="299"/>
      <c r="C1794" s="14">
        <v>40793</v>
      </c>
      <c r="D1794" s="14">
        <v>15884.77</v>
      </c>
      <c r="E1794" s="15">
        <v>38.94</v>
      </c>
    </row>
    <row r="1795" spans="1:5" ht="12.75">
      <c r="A1795" s="298" t="s">
        <v>199</v>
      </c>
      <c r="B1795" s="299"/>
      <c r="C1795" s="14">
        <v>40793</v>
      </c>
      <c r="D1795" s="14">
        <v>15884.77</v>
      </c>
      <c r="E1795" s="15">
        <v>38.94</v>
      </c>
    </row>
    <row r="1796" spans="1:5" ht="12.75">
      <c r="A1796" s="22" t="s">
        <v>349</v>
      </c>
      <c r="B1796" s="22" t="s">
        <v>350</v>
      </c>
      <c r="C1796" s="23">
        <v>19587</v>
      </c>
      <c r="D1796" s="23">
        <v>9064.59</v>
      </c>
      <c r="E1796" s="24">
        <v>46.28</v>
      </c>
    </row>
    <row r="1797" spans="1:5" ht="12.75">
      <c r="A1797" s="25" t="s">
        <v>351</v>
      </c>
      <c r="B1797" s="25" t="s">
        <v>352</v>
      </c>
      <c r="C1797" s="26" t="s">
        <v>0</v>
      </c>
      <c r="D1797" s="26">
        <v>7523.25</v>
      </c>
      <c r="E1797" s="27" t="s">
        <v>0</v>
      </c>
    </row>
    <row r="1798" spans="1:5" ht="12.75">
      <c r="A1798" s="25" t="s">
        <v>353</v>
      </c>
      <c r="B1798" s="25" t="s">
        <v>354</v>
      </c>
      <c r="C1798" s="26" t="s">
        <v>0</v>
      </c>
      <c r="D1798" s="26">
        <v>300</v>
      </c>
      <c r="E1798" s="27" t="s">
        <v>0</v>
      </c>
    </row>
    <row r="1799" spans="1:5" ht="12.75">
      <c r="A1799" s="25" t="s">
        <v>355</v>
      </c>
      <c r="B1799" s="25" t="s">
        <v>356</v>
      </c>
      <c r="C1799" s="26" t="s">
        <v>0</v>
      </c>
      <c r="D1799" s="26">
        <v>1241.34</v>
      </c>
      <c r="E1799" s="27" t="s">
        <v>0</v>
      </c>
    </row>
    <row r="1800" spans="1:5" ht="12.75">
      <c r="A1800" s="22" t="s">
        <v>357</v>
      </c>
      <c r="B1800" s="22" t="s">
        <v>358</v>
      </c>
      <c r="C1800" s="23">
        <v>21206</v>
      </c>
      <c r="D1800" s="23">
        <v>6820.18</v>
      </c>
      <c r="E1800" s="24">
        <v>32.16</v>
      </c>
    </row>
    <row r="1801" spans="1:5" ht="12.75">
      <c r="A1801" s="25" t="s">
        <v>361</v>
      </c>
      <c r="B1801" s="25" t="s">
        <v>362</v>
      </c>
      <c r="C1801" s="26" t="s">
        <v>0</v>
      </c>
      <c r="D1801" s="26">
        <v>316.18</v>
      </c>
      <c r="E1801" s="27" t="s">
        <v>0</v>
      </c>
    </row>
    <row r="1802" spans="1:5" ht="12.75">
      <c r="A1802" s="25" t="s">
        <v>425</v>
      </c>
      <c r="B1802" s="25" t="s">
        <v>426</v>
      </c>
      <c r="C1802" s="26" t="s">
        <v>0</v>
      </c>
      <c r="D1802" s="26">
        <v>66.36</v>
      </c>
      <c r="E1802" s="27" t="s">
        <v>0</v>
      </c>
    </row>
    <row r="1803" spans="1:5" ht="12.75">
      <c r="A1803" s="25" t="s">
        <v>415</v>
      </c>
      <c r="B1803" s="25" t="s">
        <v>416</v>
      </c>
      <c r="C1803" s="26" t="s">
        <v>0</v>
      </c>
      <c r="D1803" s="26">
        <v>184.99</v>
      </c>
      <c r="E1803" s="27" t="s">
        <v>0</v>
      </c>
    </row>
    <row r="1804" spans="1:5" ht="12.75">
      <c r="A1804" s="25" t="s">
        <v>417</v>
      </c>
      <c r="B1804" s="25" t="s">
        <v>418</v>
      </c>
      <c r="C1804" s="26" t="s">
        <v>0</v>
      </c>
      <c r="D1804" s="26">
        <v>3384.42</v>
      </c>
      <c r="E1804" s="27" t="s">
        <v>0</v>
      </c>
    </row>
    <row r="1805" spans="1:5" ht="12.75">
      <c r="A1805" s="25" t="s">
        <v>419</v>
      </c>
      <c r="B1805" s="25" t="s">
        <v>420</v>
      </c>
      <c r="C1805" s="26" t="s">
        <v>0</v>
      </c>
      <c r="D1805" s="26">
        <v>663.83</v>
      </c>
      <c r="E1805" s="27" t="s">
        <v>0</v>
      </c>
    </row>
    <row r="1806" spans="1:5" ht="25.5">
      <c r="A1806" s="25" t="s">
        <v>458</v>
      </c>
      <c r="B1806" s="25" t="s">
        <v>459</v>
      </c>
      <c r="C1806" s="26" t="s">
        <v>0</v>
      </c>
      <c r="D1806" s="26">
        <v>2204.4</v>
      </c>
      <c r="E1806" s="27" t="s">
        <v>0</v>
      </c>
    </row>
    <row r="1807" spans="1:5" ht="12.75">
      <c r="A1807" s="298" t="s">
        <v>203</v>
      </c>
      <c r="B1807" s="299"/>
      <c r="C1807" s="14">
        <v>96080</v>
      </c>
      <c r="D1807" s="14">
        <v>29964.06</v>
      </c>
      <c r="E1807" s="15">
        <v>31.19</v>
      </c>
    </row>
    <row r="1808" spans="1:5" ht="12.75">
      <c r="A1808" s="298" t="s">
        <v>210</v>
      </c>
      <c r="B1808" s="299"/>
      <c r="C1808" s="14">
        <v>96080</v>
      </c>
      <c r="D1808" s="14">
        <v>29964.06</v>
      </c>
      <c r="E1808" s="15">
        <v>31.19</v>
      </c>
    </row>
    <row r="1809" spans="1:5" ht="12.75">
      <c r="A1809" s="22" t="s">
        <v>357</v>
      </c>
      <c r="B1809" s="22" t="s">
        <v>358</v>
      </c>
      <c r="C1809" s="23">
        <v>95934</v>
      </c>
      <c r="D1809" s="23">
        <v>29959.09</v>
      </c>
      <c r="E1809" s="24">
        <v>31.23</v>
      </c>
    </row>
    <row r="1810" spans="1:5" ht="12.75">
      <c r="A1810" s="25" t="s">
        <v>359</v>
      </c>
      <c r="B1810" s="25" t="s">
        <v>360</v>
      </c>
      <c r="C1810" s="26" t="s">
        <v>0</v>
      </c>
      <c r="D1810" s="26">
        <v>17086.53</v>
      </c>
      <c r="E1810" s="27" t="s">
        <v>0</v>
      </c>
    </row>
    <row r="1811" spans="1:5" ht="12.75">
      <c r="A1811" s="25" t="s">
        <v>365</v>
      </c>
      <c r="B1811" s="25" t="s">
        <v>366</v>
      </c>
      <c r="C1811" s="26" t="s">
        <v>0</v>
      </c>
      <c r="D1811" s="26">
        <v>3.36</v>
      </c>
      <c r="E1811" s="27" t="s">
        <v>0</v>
      </c>
    </row>
    <row r="1812" spans="1:5" ht="12.75">
      <c r="A1812" s="25" t="s">
        <v>367</v>
      </c>
      <c r="B1812" s="25" t="s">
        <v>368</v>
      </c>
      <c r="C1812" s="26" t="s">
        <v>0</v>
      </c>
      <c r="D1812" s="26">
        <v>234.39</v>
      </c>
      <c r="E1812" s="27" t="s">
        <v>0</v>
      </c>
    </row>
    <row r="1813" spans="1:5" ht="12.75">
      <c r="A1813" s="25" t="s">
        <v>643</v>
      </c>
      <c r="B1813" s="25" t="s">
        <v>644</v>
      </c>
      <c r="C1813" s="26" t="s">
        <v>0</v>
      </c>
      <c r="D1813" s="26">
        <v>3167.08</v>
      </c>
      <c r="E1813" s="27" t="s">
        <v>0</v>
      </c>
    </row>
    <row r="1814" spans="1:5" ht="12.75">
      <c r="A1814" s="25" t="s">
        <v>425</v>
      </c>
      <c r="B1814" s="25" t="s">
        <v>426</v>
      </c>
      <c r="C1814" s="26" t="s">
        <v>0</v>
      </c>
      <c r="D1814" s="26">
        <v>598.28</v>
      </c>
      <c r="E1814" s="27" t="s">
        <v>0</v>
      </c>
    </row>
    <row r="1815" spans="1:5" ht="12.75">
      <c r="A1815" s="25" t="s">
        <v>411</v>
      </c>
      <c r="B1815" s="25" t="s">
        <v>412</v>
      </c>
      <c r="C1815" s="26" t="s">
        <v>0</v>
      </c>
      <c r="D1815" s="26">
        <v>533.57</v>
      </c>
      <c r="E1815" s="27" t="s">
        <v>0</v>
      </c>
    </row>
    <row r="1816" spans="1:5" ht="12.75">
      <c r="A1816" s="25" t="s">
        <v>413</v>
      </c>
      <c r="B1816" s="25" t="s">
        <v>414</v>
      </c>
      <c r="C1816" s="26" t="s">
        <v>0</v>
      </c>
      <c r="D1816" s="26">
        <v>24.49</v>
      </c>
      <c r="E1816" s="27" t="s">
        <v>0</v>
      </c>
    </row>
    <row r="1817" spans="1:5" ht="12.75">
      <c r="A1817" s="25" t="s">
        <v>369</v>
      </c>
      <c r="B1817" s="25" t="s">
        <v>370</v>
      </c>
      <c r="C1817" s="26" t="s">
        <v>0</v>
      </c>
      <c r="D1817" s="26">
        <v>98.44</v>
      </c>
      <c r="E1817" s="27" t="s">
        <v>0</v>
      </c>
    </row>
    <row r="1818" spans="1:5" ht="12.75">
      <c r="A1818" s="25" t="s">
        <v>371</v>
      </c>
      <c r="B1818" s="25" t="s">
        <v>372</v>
      </c>
      <c r="C1818" s="26" t="s">
        <v>0</v>
      </c>
      <c r="D1818" s="26">
        <v>2100</v>
      </c>
      <c r="E1818" s="27" t="s">
        <v>0</v>
      </c>
    </row>
    <row r="1819" spans="1:5" ht="12.75">
      <c r="A1819" s="25" t="s">
        <v>377</v>
      </c>
      <c r="B1819" s="25" t="s">
        <v>378</v>
      </c>
      <c r="C1819" s="26" t="s">
        <v>0</v>
      </c>
      <c r="D1819" s="26">
        <v>2125.05</v>
      </c>
      <c r="E1819" s="27" t="s">
        <v>0</v>
      </c>
    </row>
    <row r="1820" spans="1:5" ht="12.75">
      <c r="A1820" s="25" t="s">
        <v>379</v>
      </c>
      <c r="B1820" s="25" t="s">
        <v>380</v>
      </c>
      <c r="C1820" s="26" t="s">
        <v>0</v>
      </c>
      <c r="D1820" s="26">
        <v>805.25</v>
      </c>
      <c r="E1820" s="27" t="s">
        <v>0</v>
      </c>
    </row>
    <row r="1821" spans="1:5" ht="12.75">
      <c r="A1821" s="25" t="s">
        <v>387</v>
      </c>
      <c r="B1821" s="25" t="s">
        <v>388</v>
      </c>
      <c r="C1821" s="26" t="s">
        <v>0</v>
      </c>
      <c r="D1821" s="26">
        <v>2413.66</v>
      </c>
      <c r="E1821" s="27" t="s">
        <v>0</v>
      </c>
    </row>
    <row r="1822" spans="1:5" ht="12.75">
      <c r="A1822" s="25" t="s">
        <v>421</v>
      </c>
      <c r="B1822" s="25" t="s">
        <v>422</v>
      </c>
      <c r="C1822" s="26" t="s">
        <v>0</v>
      </c>
      <c r="D1822" s="26">
        <v>265</v>
      </c>
      <c r="E1822" s="27" t="s">
        <v>0</v>
      </c>
    </row>
    <row r="1823" spans="1:5" ht="12.75">
      <c r="A1823" s="25" t="s">
        <v>397</v>
      </c>
      <c r="B1823" s="25" t="s">
        <v>398</v>
      </c>
      <c r="C1823" s="26" t="s">
        <v>0</v>
      </c>
      <c r="D1823" s="26">
        <v>313.7</v>
      </c>
      <c r="E1823" s="27" t="s">
        <v>0</v>
      </c>
    </row>
    <row r="1824" spans="1:5" ht="12.75">
      <c r="A1824" s="25" t="s">
        <v>381</v>
      </c>
      <c r="B1824" s="25" t="s">
        <v>382</v>
      </c>
      <c r="C1824" s="26" t="s">
        <v>0</v>
      </c>
      <c r="D1824" s="26">
        <v>60.59</v>
      </c>
      <c r="E1824" s="27" t="s">
        <v>0</v>
      </c>
    </row>
    <row r="1825" spans="1:5" ht="12.75">
      <c r="A1825" s="25" t="s">
        <v>383</v>
      </c>
      <c r="B1825" s="25" t="s">
        <v>384</v>
      </c>
      <c r="C1825" s="26" t="s">
        <v>0</v>
      </c>
      <c r="D1825" s="26">
        <v>129.7</v>
      </c>
      <c r="E1825" s="27" t="s">
        <v>0</v>
      </c>
    </row>
    <row r="1826" spans="1:5" ht="12.75">
      <c r="A1826" s="22" t="s">
        <v>542</v>
      </c>
      <c r="B1826" s="22" t="s">
        <v>543</v>
      </c>
      <c r="C1826" s="23">
        <v>146</v>
      </c>
      <c r="D1826" s="23">
        <v>4.97</v>
      </c>
      <c r="E1826" s="24">
        <v>3.4</v>
      </c>
    </row>
    <row r="1827" spans="1:5" ht="12.75">
      <c r="A1827" s="25" t="s">
        <v>550</v>
      </c>
      <c r="B1827" s="25" t="s">
        <v>551</v>
      </c>
      <c r="C1827" s="26" t="s">
        <v>0</v>
      </c>
      <c r="D1827" s="26">
        <v>4.97</v>
      </c>
      <c r="E1827" s="27" t="s">
        <v>0</v>
      </c>
    </row>
    <row r="1828" spans="1:5" ht="12.75">
      <c r="A1828" s="298" t="s">
        <v>212</v>
      </c>
      <c r="B1828" s="299"/>
      <c r="C1828" s="14">
        <v>7396</v>
      </c>
      <c r="D1828" s="14">
        <v>1269.82</v>
      </c>
      <c r="E1828" s="15">
        <v>17.17</v>
      </c>
    </row>
    <row r="1829" spans="1:5" ht="12.75">
      <c r="A1829" s="298" t="s">
        <v>214</v>
      </c>
      <c r="B1829" s="299"/>
      <c r="C1829" s="14">
        <v>2296</v>
      </c>
      <c r="D1829" s="14">
        <v>43</v>
      </c>
      <c r="E1829" s="15">
        <v>1.87</v>
      </c>
    </row>
    <row r="1830" spans="1:5" ht="12.75">
      <c r="A1830" s="22" t="s">
        <v>349</v>
      </c>
      <c r="B1830" s="22" t="s">
        <v>350</v>
      </c>
      <c r="C1830" s="23">
        <v>351</v>
      </c>
      <c r="D1830" s="23">
        <v>43</v>
      </c>
      <c r="E1830" s="24">
        <v>12.25</v>
      </c>
    </row>
    <row r="1831" spans="1:5" ht="12.75">
      <c r="A1831" s="25" t="s">
        <v>351</v>
      </c>
      <c r="B1831" s="25" t="s">
        <v>352</v>
      </c>
      <c r="C1831" s="26" t="s">
        <v>0</v>
      </c>
      <c r="D1831" s="26">
        <v>36.91</v>
      </c>
      <c r="E1831" s="27" t="s">
        <v>0</v>
      </c>
    </row>
    <row r="1832" spans="1:5" ht="12.75">
      <c r="A1832" s="25" t="s">
        <v>355</v>
      </c>
      <c r="B1832" s="25" t="s">
        <v>356</v>
      </c>
      <c r="C1832" s="26" t="s">
        <v>0</v>
      </c>
      <c r="D1832" s="26">
        <v>6.09</v>
      </c>
      <c r="E1832" s="27" t="s">
        <v>0</v>
      </c>
    </row>
    <row r="1833" spans="1:5" ht="12.75">
      <c r="A1833" s="22" t="s">
        <v>357</v>
      </c>
      <c r="B1833" s="22" t="s">
        <v>358</v>
      </c>
      <c r="C1833" s="23">
        <v>1945</v>
      </c>
      <c r="D1833" s="23">
        <v>0</v>
      </c>
      <c r="E1833" s="24">
        <v>0</v>
      </c>
    </row>
    <row r="1834" spans="1:5" ht="12.75">
      <c r="A1834" s="298" t="s">
        <v>216</v>
      </c>
      <c r="B1834" s="299"/>
      <c r="C1834" s="14">
        <v>5100</v>
      </c>
      <c r="D1834" s="14">
        <v>1226.82</v>
      </c>
      <c r="E1834" s="15">
        <v>24.06</v>
      </c>
    </row>
    <row r="1835" spans="1:5" ht="12.75">
      <c r="A1835" s="22" t="s">
        <v>357</v>
      </c>
      <c r="B1835" s="22" t="s">
        <v>358</v>
      </c>
      <c r="C1835" s="23">
        <v>5100</v>
      </c>
      <c r="D1835" s="23">
        <v>1226.82</v>
      </c>
      <c r="E1835" s="24">
        <v>24.06</v>
      </c>
    </row>
    <row r="1836" spans="1:5" ht="12.75">
      <c r="A1836" s="25" t="s">
        <v>425</v>
      </c>
      <c r="B1836" s="25" t="s">
        <v>426</v>
      </c>
      <c r="C1836" s="26" t="s">
        <v>0</v>
      </c>
      <c r="D1836" s="26">
        <v>809.62</v>
      </c>
      <c r="E1836" s="27" t="s">
        <v>0</v>
      </c>
    </row>
    <row r="1837" spans="1:5" ht="12.75">
      <c r="A1837" s="25" t="s">
        <v>379</v>
      </c>
      <c r="B1837" s="25" t="s">
        <v>380</v>
      </c>
      <c r="C1837" s="26" t="s">
        <v>0</v>
      </c>
      <c r="D1837" s="26">
        <v>417.2</v>
      </c>
      <c r="E1837" s="27" t="s">
        <v>0</v>
      </c>
    </row>
    <row r="1838" spans="1:5" ht="12.75">
      <c r="A1838" s="298" t="s">
        <v>221</v>
      </c>
      <c r="B1838" s="299"/>
      <c r="C1838" s="14">
        <v>660</v>
      </c>
      <c r="D1838" s="14">
        <v>0</v>
      </c>
      <c r="E1838" s="15">
        <v>0</v>
      </c>
    </row>
    <row r="1839" spans="1:5" ht="12.75">
      <c r="A1839" s="298" t="s">
        <v>222</v>
      </c>
      <c r="B1839" s="299"/>
      <c r="C1839" s="14">
        <v>660</v>
      </c>
      <c r="D1839" s="14">
        <v>0</v>
      </c>
      <c r="E1839" s="15">
        <v>0</v>
      </c>
    </row>
    <row r="1840" spans="1:5" ht="12.75">
      <c r="A1840" s="22" t="s">
        <v>357</v>
      </c>
      <c r="B1840" s="22" t="s">
        <v>358</v>
      </c>
      <c r="C1840" s="23">
        <v>660</v>
      </c>
      <c r="D1840" s="23">
        <v>0</v>
      </c>
      <c r="E1840" s="24">
        <v>0</v>
      </c>
    </row>
    <row r="1841" spans="1:5" ht="12.75">
      <c r="A1841" s="298" t="s">
        <v>224</v>
      </c>
      <c r="B1841" s="299"/>
      <c r="C1841" s="14">
        <v>8627</v>
      </c>
      <c r="D1841" s="14">
        <v>0</v>
      </c>
      <c r="E1841" s="15">
        <v>0</v>
      </c>
    </row>
    <row r="1842" spans="1:5" ht="12.75">
      <c r="A1842" s="298" t="s">
        <v>228</v>
      </c>
      <c r="B1842" s="299"/>
      <c r="C1842" s="14">
        <v>8627</v>
      </c>
      <c r="D1842" s="14">
        <v>0</v>
      </c>
      <c r="E1842" s="15">
        <v>0</v>
      </c>
    </row>
    <row r="1843" spans="1:5" ht="12.75">
      <c r="A1843" s="22" t="s">
        <v>357</v>
      </c>
      <c r="B1843" s="22" t="s">
        <v>358</v>
      </c>
      <c r="C1843" s="23">
        <v>8627</v>
      </c>
      <c r="D1843" s="23">
        <v>0</v>
      </c>
      <c r="E1843" s="24">
        <v>0</v>
      </c>
    </row>
    <row r="1844" spans="1:5" ht="25.5">
      <c r="A1844" s="19" t="s">
        <v>552</v>
      </c>
      <c r="B1844" s="19" t="s">
        <v>787</v>
      </c>
      <c r="C1844" s="20">
        <v>24268</v>
      </c>
      <c r="D1844" s="20">
        <v>2231.91</v>
      </c>
      <c r="E1844" s="21">
        <v>9.2</v>
      </c>
    </row>
    <row r="1845" spans="1:5" ht="12.75">
      <c r="A1845" s="298" t="s">
        <v>212</v>
      </c>
      <c r="B1845" s="299"/>
      <c r="C1845" s="14">
        <v>24268</v>
      </c>
      <c r="D1845" s="14">
        <v>2231.91</v>
      </c>
      <c r="E1845" s="15">
        <v>9.2</v>
      </c>
    </row>
    <row r="1846" spans="1:5" ht="12.75">
      <c r="A1846" s="298" t="s">
        <v>213</v>
      </c>
      <c r="B1846" s="299"/>
      <c r="C1846" s="14">
        <v>24268</v>
      </c>
      <c r="D1846" s="14">
        <v>2231.91</v>
      </c>
      <c r="E1846" s="15">
        <v>9.2</v>
      </c>
    </row>
    <row r="1847" spans="1:5" ht="12.75">
      <c r="A1847" s="22" t="s">
        <v>437</v>
      </c>
      <c r="B1847" s="22" t="s">
        <v>438</v>
      </c>
      <c r="C1847" s="23">
        <v>24268</v>
      </c>
      <c r="D1847" s="23">
        <v>2231.91</v>
      </c>
      <c r="E1847" s="24">
        <v>9.2</v>
      </c>
    </row>
    <row r="1848" spans="1:5" ht="25.5">
      <c r="A1848" s="19" t="s">
        <v>445</v>
      </c>
      <c r="B1848" s="19" t="s">
        <v>789</v>
      </c>
      <c r="C1848" s="20">
        <v>41989</v>
      </c>
      <c r="D1848" s="20">
        <v>1165.09</v>
      </c>
      <c r="E1848" s="21">
        <v>2.77</v>
      </c>
    </row>
    <row r="1849" spans="1:5" ht="12.75">
      <c r="A1849" s="298" t="s">
        <v>203</v>
      </c>
      <c r="B1849" s="299"/>
      <c r="C1849" s="14">
        <v>3236</v>
      </c>
      <c r="D1849" s="14">
        <v>1165.09</v>
      </c>
      <c r="E1849" s="15">
        <v>36</v>
      </c>
    </row>
    <row r="1850" spans="1:5" ht="12.75">
      <c r="A1850" s="298" t="s">
        <v>210</v>
      </c>
      <c r="B1850" s="299"/>
      <c r="C1850" s="14">
        <v>3236</v>
      </c>
      <c r="D1850" s="14">
        <v>1165.09</v>
      </c>
      <c r="E1850" s="15">
        <v>36</v>
      </c>
    </row>
    <row r="1851" spans="1:5" ht="25.5">
      <c r="A1851" s="22" t="s">
        <v>433</v>
      </c>
      <c r="B1851" s="22" t="s">
        <v>434</v>
      </c>
      <c r="C1851" s="23">
        <v>1046</v>
      </c>
      <c r="D1851" s="23">
        <v>1045.19</v>
      </c>
      <c r="E1851" s="24">
        <v>99.92</v>
      </c>
    </row>
    <row r="1852" spans="1:5" ht="12.75">
      <c r="A1852" s="25" t="s">
        <v>435</v>
      </c>
      <c r="B1852" s="25" t="s">
        <v>436</v>
      </c>
      <c r="C1852" s="26" t="s">
        <v>0</v>
      </c>
      <c r="D1852" s="26">
        <v>1045.19</v>
      </c>
      <c r="E1852" s="27" t="s">
        <v>0</v>
      </c>
    </row>
    <row r="1853" spans="1:5" ht="12.75">
      <c r="A1853" s="22" t="s">
        <v>437</v>
      </c>
      <c r="B1853" s="22" t="s">
        <v>438</v>
      </c>
      <c r="C1853" s="23">
        <v>2190</v>
      </c>
      <c r="D1853" s="23">
        <v>119.9</v>
      </c>
      <c r="E1853" s="24">
        <v>5.47</v>
      </c>
    </row>
    <row r="1854" spans="1:5" ht="12.75">
      <c r="A1854" s="25" t="s">
        <v>554</v>
      </c>
      <c r="B1854" s="25" t="s">
        <v>555</v>
      </c>
      <c r="C1854" s="26" t="s">
        <v>0</v>
      </c>
      <c r="D1854" s="26">
        <v>119.9</v>
      </c>
      <c r="E1854" s="27" t="s">
        <v>0</v>
      </c>
    </row>
    <row r="1855" spans="1:5" ht="12.75">
      <c r="A1855" s="298" t="s">
        <v>212</v>
      </c>
      <c r="B1855" s="299"/>
      <c r="C1855" s="14">
        <v>20437</v>
      </c>
      <c r="D1855" s="14">
        <v>0</v>
      </c>
      <c r="E1855" s="15">
        <v>0</v>
      </c>
    </row>
    <row r="1856" spans="1:5" ht="12.75">
      <c r="A1856" s="298" t="s">
        <v>216</v>
      </c>
      <c r="B1856" s="299"/>
      <c r="C1856" s="14">
        <v>20437</v>
      </c>
      <c r="D1856" s="14">
        <v>0</v>
      </c>
      <c r="E1856" s="15">
        <v>0</v>
      </c>
    </row>
    <row r="1857" spans="1:5" ht="12.75">
      <c r="A1857" s="22" t="s">
        <v>437</v>
      </c>
      <c r="B1857" s="22" t="s">
        <v>438</v>
      </c>
      <c r="C1857" s="23">
        <v>20437</v>
      </c>
      <c r="D1857" s="23">
        <v>0</v>
      </c>
      <c r="E1857" s="24">
        <v>0</v>
      </c>
    </row>
    <row r="1858" spans="1:5" ht="12.75">
      <c r="A1858" s="298" t="s">
        <v>224</v>
      </c>
      <c r="B1858" s="299"/>
      <c r="C1858" s="14">
        <v>18316</v>
      </c>
      <c r="D1858" s="14">
        <v>0</v>
      </c>
      <c r="E1858" s="15">
        <v>0</v>
      </c>
    </row>
    <row r="1859" spans="1:5" ht="12.75">
      <c r="A1859" s="298" t="s">
        <v>228</v>
      </c>
      <c r="B1859" s="299"/>
      <c r="C1859" s="14">
        <v>18316</v>
      </c>
      <c r="D1859" s="14">
        <v>0</v>
      </c>
      <c r="E1859" s="15">
        <v>0</v>
      </c>
    </row>
    <row r="1860" spans="1:5" ht="12.75">
      <c r="A1860" s="22" t="s">
        <v>437</v>
      </c>
      <c r="B1860" s="22" t="s">
        <v>438</v>
      </c>
      <c r="C1860" s="23">
        <v>18316</v>
      </c>
      <c r="D1860" s="23">
        <v>0</v>
      </c>
      <c r="E1860" s="24">
        <v>0</v>
      </c>
    </row>
    <row r="1861" spans="1:5" ht="12.75">
      <c r="A1861" s="300" t="s">
        <v>799</v>
      </c>
      <c r="B1861" s="299"/>
      <c r="C1861" s="12">
        <v>2411939</v>
      </c>
      <c r="D1861" s="12">
        <v>1098165.22</v>
      </c>
      <c r="E1861" s="13">
        <v>45.53</v>
      </c>
    </row>
    <row r="1862" spans="1:5" ht="12.75">
      <c r="A1862" s="16" t="s">
        <v>609</v>
      </c>
      <c r="B1862" s="16" t="s">
        <v>610</v>
      </c>
      <c r="C1862" s="17">
        <v>2411939</v>
      </c>
      <c r="D1862" s="17">
        <v>1098165.22</v>
      </c>
      <c r="E1862" s="18">
        <v>45.53</v>
      </c>
    </row>
    <row r="1863" spans="1:5" ht="25.5">
      <c r="A1863" s="19" t="s">
        <v>347</v>
      </c>
      <c r="B1863" s="19" t="s">
        <v>763</v>
      </c>
      <c r="C1863" s="20">
        <v>1631914</v>
      </c>
      <c r="D1863" s="20">
        <v>803526.25</v>
      </c>
      <c r="E1863" s="21">
        <v>49.24</v>
      </c>
    </row>
    <row r="1864" spans="1:5" ht="12.75">
      <c r="A1864" s="298" t="s">
        <v>198</v>
      </c>
      <c r="B1864" s="299"/>
      <c r="C1864" s="14">
        <v>5840</v>
      </c>
      <c r="D1864" s="14">
        <v>0</v>
      </c>
      <c r="E1864" s="15">
        <v>0</v>
      </c>
    </row>
    <row r="1865" spans="1:5" ht="12.75">
      <c r="A1865" s="298" t="s">
        <v>199</v>
      </c>
      <c r="B1865" s="299"/>
      <c r="C1865" s="14">
        <v>5840</v>
      </c>
      <c r="D1865" s="14">
        <v>0</v>
      </c>
      <c r="E1865" s="15">
        <v>0</v>
      </c>
    </row>
    <row r="1866" spans="1:5" ht="12.75">
      <c r="A1866" s="22" t="s">
        <v>349</v>
      </c>
      <c r="B1866" s="22" t="s">
        <v>350</v>
      </c>
      <c r="C1866" s="23">
        <v>5240</v>
      </c>
      <c r="D1866" s="23">
        <v>0</v>
      </c>
      <c r="E1866" s="24">
        <v>0</v>
      </c>
    </row>
    <row r="1867" spans="1:5" ht="12.75">
      <c r="A1867" s="22" t="s">
        <v>357</v>
      </c>
      <c r="B1867" s="22" t="s">
        <v>358</v>
      </c>
      <c r="C1867" s="23">
        <v>600</v>
      </c>
      <c r="D1867" s="23">
        <v>0</v>
      </c>
      <c r="E1867" s="24">
        <v>0</v>
      </c>
    </row>
    <row r="1868" spans="1:5" ht="12.75">
      <c r="A1868" s="298" t="s">
        <v>212</v>
      </c>
      <c r="B1868" s="299"/>
      <c r="C1868" s="14">
        <v>1626074</v>
      </c>
      <c r="D1868" s="14">
        <v>803526.25</v>
      </c>
      <c r="E1868" s="15">
        <v>49.42</v>
      </c>
    </row>
    <row r="1869" spans="1:5" ht="12.75">
      <c r="A1869" s="298" t="s">
        <v>213</v>
      </c>
      <c r="B1869" s="299"/>
      <c r="C1869" s="14">
        <v>92074</v>
      </c>
      <c r="D1869" s="14">
        <v>62788.42</v>
      </c>
      <c r="E1869" s="15">
        <v>68.19</v>
      </c>
    </row>
    <row r="1870" spans="1:5" ht="12.75">
      <c r="A1870" s="22" t="s">
        <v>357</v>
      </c>
      <c r="B1870" s="22" t="s">
        <v>358</v>
      </c>
      <c r="C1870" s="23">
        <v>92024</v>
      </c>
      <c r="D1870" s="23">
        <v>62778.46</v>
      </c>
      <c r="E1870" s="24">
        <v>68.22</v>
      </c>
    </row>
    <row r="1871" spans="1:5" ht="12.75">
      <c r="A1871" s="25" t="s">
        <v>359</v>
      </c>
      <c r="B1871" s="25" t="s">
        <v>360</v>
      </c>
      <c r="C1871" s="26" t="s">
        <v>0</v>
      </c>
      <c r="D1871" s="26">
        <v>3052.65</v>
      </c>
      <c r="E1871" s="27" t="s">
        <v>0</v>
      </c>
    </row>
    <row r="1872" spans="1:5" ht="12.75">
      <c r="A1872" s="25" t="s">
        <v>363</v>
      </c>
      <c r="B1872" s="25" t="s">
        <v>364</v>
      </c>
      <c r="C1872" s="26" t="s">
        <v>0</v>
      </c>
      <c r="D1872" s="26">
        <v>807.77</v>
      </c>
      <c r="E1872" s="27" t="s">
        <v>0</v>
      </c>
    </row>
    <row r="1873" spans="1:5" ht="12.75">
      <c r="A1873" s="25" t="s">
        <v>367</v>
      </c>
      <c r="B1873" s="25" t="s">
        <v>368</v>
      </c>
      <c r="C1873" s="26" t="s">
        <v>0</v>
      </c>
      <c r="D1873" s="26">
        <v>1287.88</v>
      </c>
      <c r="E1873" s="27" t="s">
        <v>0</v>
      </c>
    </row>
    <row r="1874" spans="1:5" ht="12.75">
      <c r="A1874" s="25" t="s">
        <v>425</v>
      </c>
      <c r="B1874" s="25" t="s">
        <v>426</v>
      </c>
      <c r="C1874" s="26" t="s">
        <v>0</v>
      </c>
      <c r="D1874" s="26">
        <v>10680</v>
      </c>
      <c r="E1874" s="27" t="s">
        <v>0</v>
      </c>
    </row>
    <row r="1875" spans="1:5" ht="12.75">
      <c r="A1875" s="25" t="s">
        <v>411</v>
      </c>
      <c r="B1875" s="25" t="s">
        <v>412</v>
      </c>
      <c r="C1875" s="26" t="s">
        <v>0</v>
      </c>
      <c r="D1875" s="26">
        <v>5935.37</v>
      </c>
      <c r="E1875" s="27" t="s">
        <v>0</v>
      </c>
    </row>
    <row r="1876" spans="1:5" ht="12.75">
      <c r="A1876" s="25" t="s">
        <v>413</v>
      </c>
      <c r="B1876" s="25" t="s">
        <v>414</v>
      </c>
      <c r="C1876" s="26" t="s">
        <v>0</v>
      </c>
      <c r="D1876" s="26">
        <v>554.8</v>
      </c>
      <c r="E1876" s="27" t="s">
        <v>0</v>
      </c>
    </row>
    <row r="1877" spans="1:5" ht="12.75">
      <c r="A1877" s="25" t="s">
        <v>369</v>
      </c>
      <c r="B1877" s="25" t="s">
        <v>370</v>
      </c>
      <c r="C1877" s="26" t="s">
        <v>0</v>
      </c>
      <c r="D1877" s="26">
        <v>504.46</v>
      </c>
      <c r="E1877" s="27" t="s">
        <v>0</v>
      </c>
    </row>
    <row r="1878" spans="1:5" ht="12.75">
      <c r="A1878" s="25" t="s">
        <v>371</v>
      </c>
      <c r="B1878" s="25" t="s">
        <v>372</v>
      </c>
      <c r="C1878" s="26" t="s">
        <v>0</v>
      </c>
      <c r="D1878" s="26">
        <v>2450.42</v>
      </c>
      <c r="E1878" s="27" t="s">
        <v>0</v>
      </c>
    </row>
    <row r="1879" spans="1:5" ht="12.75">
      <c r="A1879" s="25" t="s">
        <v>427</v>
      </c>
      <c r="B1879" s="25" t="s">
        <v>428</v>
      </c>
      <c r="C1879" s="26" t="s">
        <v>0</v>
      </c>
      <c r="D1879" s="26">
        <v>6352.97</v>
      </c>
      <c r="E1879" s="27" t="s">
        <v>0</v>
      </c>
    </row>
    <row r="1880" spans="1:5" ht="12.75">
      <c r="A1880" s="25" t="s">
        <v>373</v>
      </c>
      <c r="B1880" s="25" t="s">
        <v>374</v>
      </c>
      <c r="C1880" s="26" t="s">
        <v>0</v>
      </c>
      <c r="D1880" s="26">
        <v>87</v>
      </c>
      <c r="E1880" s="27" t="s">
        <v>0</v>
      </c>
    </row>
    <row r="1881" spans="1:5" ht="12.75">
      <c r="A1881" s="25" t="s">
        <v>415</v>
      </c>
      <c r="B1881" s="25" t="s">
        <v>416</v>
      </c>
      <c r="C1881" s="26" t="s">
        <v>0</v>
      </c>
      <c r="D1881" s="26">
        <v>10599.47</v>
      </c>
      <c r="E1881" s="27" t="s">
        <v>0</v>
      </c>
    </row>
    <row r="1882" spans="1:5" ht="12.75">
      <c r="A1882" s="25" t="s">
        <v>417</v>
      </c>
      <c r="B1882" s="25" t="s">
        <v>418</v>
      </c>
      <c r="C1882" s="26" t="s">
        <v>0</v>
      </c>
      <c r="D1882" s="26">
        <v>2349.24</v>
      </c>
      <c r="E1882" s="27" t="s">
        <v>0</v>
      </c>
    </row>
    <row r="1883" spans="1:5" ht="12.75">
      <c r="A1883" s="25" t="s">
        <v>375</v>
      </c>
      <c r="B1883" s="25" t="s">
        <v>376</v>
      </c>
      <c r="C1883" s="26" t="s">
        <v>0</v>
      </c>
      <c r="D1883" s="26">
        <v>485.16</v>
      </c>
      <c r="E1883" s="27" t="s">
        <v>0</v>
      </c>
    </row>
    <row r="1884" spans="1:5" ht="12.75">
      <c r="A1884" s="25" t="s">
        <v>377</v>
      </c>
      <c r="B1884" s="25" t="s">
        <v>378</v>
      </c>
      <c r="C1884" s="26" t="s">
        <v>0</v>
      </c>
      <c r="D1884" s="26">
        <v>414.75</v>
      </c>
      <c r="E1884" s="27" t="s">
        <v>0</v>
      </c>
    </row>
    <row r="1885" spans="1:5" ht="12.75">
      <c r="A1885" s="25" t="s">
        <v>419</v>
      </c>
      <c r="B1885" s="25" t="s">
        <v>420</v>
      </c>
      <c r="C1885" s="26" t="s">
        <v>0</v>
      </c>
      <c r="D1885" s="26">
        <v>6505</v>
      </c>
      <c r="E1885" s="27" t="s">
        <v>0</v>
      </c>
    </row>
    <row r="1886" spans="1:5" ht="12.75">
      <c r="A1886" s="25" t="s">
        <v>379</v>
      </c>
      <c r="B1886" s="25" t="s">
        <v>380</v>
      </c>
      <c r="C1886" s="26" t="s">
        <v>0</v>
      </c>
      <c r="D1886" s="26">
        <v>3803.95</v>
      </c>
      <c r="E1886" s="27" t="s">
        <v>0</v>
      </c>
    </row>
    <row r="1887" spans="1:5" ht="12.75">
      <c r="A1887" s="25" t="s">
        <v>421</v>
      </c>
      <c r="B1887" s="25" t="s">
        <v>422</v>
      </c>
      <c r="C1887" s="26" t="s">
        <v>0</v>
      </c>
      <c r="D1887" s="26">
        <v>5247.9</v>
      </c>
      <c r="E1887" s="27" t="s">
        <v>0</v>
      </c>
    </row>
    <row r="1888" spans="1:5" ht="12.75">
      <c r="A1888" s="25" t="s">
        <v>423</v>
      </c>
      <c r="B1888" s="25" t="s">
        <v>424</v>
      </c>
      <c r="C1888" s="26" t="s">
        <v>0</v>
      </c>
      <c r="D1888" s="26">
        <v>170.3</v>
      </c>
      <c r="E1888" s="27" t="s">
        <v>0</v>
      </c>
    </row>
    <row r="1889" spans="1:5" ht="12.75">
      <c r="A1889" s="25" t="s">
        <v>383</v>
      </c>
      <c r="B1889" s="25" t="s">
        <v>384</v>
      </c>
      <c r="C1889" s="26" t="s">
        <v>0</v>
      </c>
      <c r="D1889" s="26">
        <v>1489.37</v>
      </c>
      <c r="E1889" s="27" t="s">
        <v>0</v>
      </c>
    </row>
    <row r="1890" spans="1:5" ht="12.75">
      <c r="A1890" s="22" t="s">
        <v>542</v>
      </c>
      <c r="B1890" s="22" t="s">
        <v>543</v>
      </c>
      <c r="C1890" s="23">
        <v>50</v>
      </c>
      <c r="D1890" s="23">
        <v>9.96</v>
      </c>
      <c r="E1890" s="24">
        <v>19.92</v>
      </c>
    </row>
    <row r="1891" spans="1:5" ht="12.75">
      <c r="A1891" s="25" t="s">
        <v>544</v>
      </c>
      <c r="B1891" s="25" t="s">
        <v>545</v>
      </c>
      <c r="C1891" s="26" t="s">
        <v>0</v>
      </c>
      <c r="D1891" s="26">
        <v>9.96</v>
      </c>
      <c r="E1891" s="27" t="s">
        <v>0</v>
      </c>
    </row>
    <row r="1892" spans="1:5" ht="12.75">
      <c r="A1892" s="298" t="s">
        <v>214</v>
      </c>
      <c r="B1892" s="299"/>
      <c r="C1892" s="14">
        <v>1534000</v>
      </c>
      <c r="D1892" s="14">
        <v>740737.83</v>
      </c>
      <c r="E1892" s="15">
        <v>48.29</v>
      </c>
    </row>
    <row r="1893" spans="1:5" ht="12.75">
      <c r="A1893" s="22" t="s">
        <v>349</v>
      </c>
      <c r="B1893" s="22" t="s">
        <v>350</v>
      </c>
      <c r="C1893" s="23">
        <v>1452600</v>
      </c>
      <c r="D1893" s="23">
        <v>707343.39</v>
      </c>
      <c r="E1893" s="24">
        <v>48.69</v>
      </c>
    </row>
    <row r="1894" spans="1:5" ht="12.75">
      <c r="A1894" s="25" t="s">
        <v>351</v>
      </c>
      <c r="B1894" s="25" t="s">
        <v>352</v>
      </c>
      <c r="C1894" s="26" t="s">
        <v>0</v>
      </c>
      <c r="D1894" s="26">
        <v>580846.16</v>
      </c>
      <c r="E1894" s="27" t="s">
        <v>0</v>
      </c>
    </row>
    <row r="1895" spans="1:5" ht="12.75">
      <c r="A1895" s="25" t="s">
        <v>353</v>
      </c>
      <c r="B1895" s="25" t="s">
        <v>354</v>
      </c>
      <c r="C1895" s="26" t="s">
        <v>0</v>
      </c>
      <c r="D1895" s="26">
        <v>30657.63</v>
      </c>
      <c r="E1895" s="27" t="s">
        <v>0</v>
      </c>
    </row>
    <row r="1896" spans="1:5" ht="12.75">
      <c r="A1896" s="25" t="s">
        <v>355</v>
      </c>
      <c r="B1896" s="25" t="s">
        <v>356</v>
      </c>
      <c r="C1896" s="26" t="s">
        <v>0</v>
      </c>
      <c r="D1896" s="26">
        <v>95839.6</v>
      </c>
      <c r="E1896" s="27" t="s">
        <v>0</v>
      </c>
    </row>
    <row r="1897" spans="1:5" ht="12.75">
      <c r="A1897" s="22" t="s">
        <v>357</v>
      </c>
      <c r="B1897" s="22" t="s">
        <v>358</v>
      </c>
      <c r="C1897" s="23">
        <v>81400</v>
      </c>
      <c r="D1897" s="23">
        <v>33394.44</v>
      </c>
      <c r="E1897" s="24">
        <v>41.03</v>
      </c>
    </row>
    <row r="1898" spans="1:5" ht="12.75">
      <c r="A1898" s="25" t="s">
        <v>361</v>
      </c>
      <c r="B1898" s="25" t="s">
        <v>362</v>
      </c>
      <c r="C1898" s="26" t="s">
        <v>0</v>
      </c>
      <c r="D1898" s="26">
        <v>31745.58</v>
      </c>
      <c r="E1898" s="27" t="s">
        <v>0</v>
      </c>
    </row>
    <row r="1899" spans="1:5" ht="12.75">
      <c r="A1899" s="25" t="s">
        <v>381</v>
      </c>
      <c r="B1899" s="25" t="s">
        <v>382</v>
      </c>
      <c r="C1899" s="26" t="s">
        <v>0</v>
      </c>
      <c r="D1899" s="26">
        <v>1648.86</v>
      </c>
      <c r="E1899" s="27" t="s">
        <v>0</v>
      </c>
    </row>
    <row r="1900" spans="1:5" ht="12.75">
      <c r="A1900" s="19" t="s">
        <v>385</v>
      </c>
      <c r="B1900" s="19" t="s">
        <v>766</v>
      </c>
      <c r="C1900" s="20">
        <v>179250</v>
      </c>
      <c r="D1900" s="20">
        <v>69761.75</v>
      </c>
      <c r="E1900" s="21">
        <v>38.92</v>
      </c>
    </row>
    <row r="1901" spans="1:5" ht="12.75">
      <c r="A1901" s="298" t="s">
        <v>198</v>
      </c>
      <c r="B1901" s="299"/>
      <c r="C1901" s="14">
        <v>145400</v>
      </c>
      <c r="D1901" s="14">
        <v>69761.75</v>
      </c>
      <c r="E1901" s="15">
        <v>47.98</v>
      </c>
    </row>
    <row r="1902" spans="1:5" ht="12.75">
      <c r="A1902" s="298" t="s">
        <v>199</v>
      </c>
      <c r="B1902" s="299"/>
      <c r="C1902" s="14">
        <v>145400</v>
      </c>
      <c r="D1902" s="14">
        <v>69761.75</v>
      </c>
      <c r="E1902" s="15">
        <v>47.98</v>
      </c>
    </row>
    <row r="1903" spans="1:5" ht="12.75">
      <c r="A1903" s="22" t="s">
        <v>349</v>
      </c>
      <c r="B1903" s="22" t="s">
        <v>350</v>
      </c>
      <c r="C1903" s="23">
        <v>138850</v>
      </c>
      <c r="D1903" s="23">
        <v>66966.92</v>
      </c>
      <c r="E1903" s="24">
        <v>48.23</v>
      </c>
    </row>
    <row r="1904" spans="1:5" ht="12.75">
      <c r="A1904" s="25" t="s">
        <v>351</v>
      </c>
      <c r="B1904" s="25" t="s">
        <v>352</v>
      </c>
      <c r="C1904" s="26" t="s">
        <v>0</v>
      </c>
      <c r="D1904" s="26">
        <v>56732.8</v>
      </c>
      <c r="E1904" s="27" t="s">
        <v>0</v>
      </c>
    </row>
    <row r="1905" spans="1:5" ht="12.75">
      <c r="A1905" s="25" t="s">
        <v>353</v>
      </c>
      <c r="B1905" s="25" t="s">
        <v>354</v>
      </c>
      <c r="C1905" s="26" t="s">
        <v>0</v>
      </c>
      <c r="D1905" s="26">
        <v>1699.09</v>
      </c>
      <c r="E1905" s="27" t="s">
        <v>0</v>
      </c>
    </row>
    <row r="1906" spans="1:5" ht="12.75">
      <c r="A1906" s="25" t="s">
        <v>355</v>
      </c>
      <c r="B1906" s="25" t="s">
        <v>356</v>
      </c>
      <c r="C1906" s="26" t="s">
        <v>0</v>
      </c>
      <c r="D1906" s="26">
        <v>8535.03</v>
      </c>
      <c r="E1906" s="27" t="s">
        <v>0</v>
      </c>
    </row>
    <row r="1907" spans="1:5" ht="12.75">
      <c r="A1907" s="22" t="s">
        <v>357</v>
      </c>
      <c r="B1907" s="22" t="s">
        <v>358</v>
      </c>
      <c r="C1907" s="23">
        <v>6550</v>
      </c>
      <c r="D1907" s="23">
        <v>2794.83</v>
      </c>
      <c r="E1907" s="24">
        <v>42.67</v>
      </c>
    </row>
    <row r="1908" spans="1:5" ht="12.75">
      <c r="A1908" s="25" t="s">
        <v>359</v>
      </c>
      <c r="B1908" s="25" t="s">
        <v>360</v>
      </c>
      <c r="C1908" s="26" t="s">
        <v>0</v>
      </c>
      <c r="D1908" s="26">
        <v>217.84</v>
      </c>
      <c r="E1908" s="27" t="s">
        <v>0</v>
      </c>
    </row>
    <row r="1909" spans="1:5" ht="12.75">
      <c r="A1909" s="25" t="s">
        <v>361</v>
      </c>
      <c r="B1909" s="25" t="s">
        <v>362</v>
      </c>
      <c r="C1909" s="26" t="s">
        <v>0</v>
      </c>
      <c r="D1909" s="26">
        <v>2576.99</v>
      </c>
      <c r="E1909" s="27" t="s">
        <v>0</v>
      </c>
    </row>
    <row r="1910" spans="1:5" ht="12.75">
      <c r="A1910" s="298" t="s">
        <v>203</v>
      </c>
      <c r="B1910" s="299"/>
      <c r="C1910" s="14">
        <v>33850</v>
      </c>
      <c r="D1910" s="14">
        <v>0</v>
      </c>
      <c r="E1910" s="15">
        <v>0</v>
      </c>
    </row>
    <row r="1911" spans="1:5" ht="12.75">
      <c r="A1911" s="298" t="s">
        <v>210</v>
      </c>
      <c r="B1911" s="299"/>
      <c r="C1911" s="14">
        <v>33850</v>
      </c>
      <c r="D1911" s="14">
        <v>0</v>
      </c>
      <c r="E1911" s="15">
        <v>0</v>
      </c>
    </row>
    <row r="1912" spans="1:5" ht="12.75">
      <c r="A1912" s="22" t="s">
        <v>349</v>
      </c>
      <c r="B1912" s="22" t="s">
        <v>350</v>
      </c>
      <c r="C1912" s="23">
        <v>32450</v>
      </c>
      <c r="D1912" s="23">
        <v>0</v>
      </c>
      <c r="E1912" s="24">
        <v>0</v>
      </c>
    </row>
    <row r="1913" spans="1:5" ht="12.75">
      <c r="A1913" s="22" t="s">
        <v>357</v>
      </c>
      <c r="B1913" s="22" t="s">
        <v>358</v>
      </c>
      <c r="C1913" s="23">
        <v>1400</v>
      </c>
      <c r="D1913" s="23">
        <v>0</v>
      </c>
      <c r="E1913" s="24">
        <v>0</v>
      </c>
    </row>
    <row r="1914" spans="1:5" ht="12.75">
      <c r="A1914" s="19" t="s">
        <v>395</v>
      </c>
      <c r="B1914" s="19" t="s">
        <v>769</v>
      </c>
      <c r="C1914" s="20">
        <v>1240</v>
      </c>
      <c r="D1914" s="20">
        <v>811.6</v>
      </c>
      <c r="E1914" s="21">
        <v>65.45</v>
      </c>
    </row>
    <row r="1915" spans="1:5" ht="12.75">
      <c r="A1915" s="298" t="s">
        <v>198</v>
      </c>
      <c r="B1915" s="299"/>
      <c r="C1915" s="14">
        <v>140</v>
      </c>
      <c r="D1915" s="14">
        <v>0</v>
      </c>
      <c r="E1915" s="15">
        <v>0</v>
      </c>
    </row>
    <row r="1916" spans="1:5" ht="12.75">
      <c r="A1916" s="298" t="s">
        <v>199</v>
      </c>
      <c r="B1916" s="299"/>
      <c r="C1916" s="14">
        <v>140</v>
      </c>
      <c r="D1916" s="14">
        <v>0</v>
      </c>
      <c r="E1916" s="15">
        <v>0</v>
      </c>
    </row>
    <row r="1917" spans="1:5" ht="12.75">
      <c r="A1917" s="22" t="s">
        <v>357</v>
      </c>
      <c r="B1917" s="22" t="s">
        <v>358</v>
      </c>
      <c r="C1917" s="23">
        <v>140</v>
      </c>
      <c r="D1917" s="23">
        <v>0</v>
      </c>
      <c r="E1917" s="24">
        <v>0</v>
      </c>
    </row>
    <row r="1918" spans="1:5" ht="12.75">
      <c r="A1918" s="298" t="s">
        <v>201</v>
      </c>
      <c r="B1918" s="299"/>
      <c r="C1918" s="14">
        <v>100</v>
      </c>
      <c r="D1918" s="14">
        <v>0</v>
      </c>
      <c r="E1918" s="15">
        <v>0</v>
      </c>
    </row>
    <row r="1919" spans="1:5" ht="12.75">
      <c r="A1919" s="298" t="s">
        <v>202</v>
      </c>
      <c r="B1919" s="299"/>
      <c r="C1919" s="14">
        <v>100</v>
      </c>
      <c r="D1919" s="14">
        <v>0</v>
      </c>
      <c r="E1919" s="15">
        <v>0</v>
      </c>
    </row>
    <row r="1920" spans="1:5" ht="12.75">
      <c r="A1920" s="22" t="s">
        <v>357</v>
      </c>
      <c r="B1920" s="22" t="s">
        <v>358</v>
      </c>
      <c r="C1920" s="23">
        <v>100</v>
      </c>
      <c r="D1920" s="23">
        <v>0</v>
      </c>
      <c r="E1920" s="24">
        <v>0</v>
      </c>
    </row>
    <row r="1921" spans="1:5" ht="12.75">
      <c r="A1921" s="298" t="s">
        <v>221</v>
      </c>
      <c r="B1921" s="299"/>
      <c r="C1921" s="14">
        <v>1000</v>
      </c>
      <c r="D1921" s="14">
        <v>811.6</v>
      </c>
      <c r="E1921" s="15">
        <v>81.16</v>
      </c>
    </row>
    <row r="1922" spans="1:5" ht="12.75">
      <c r="A1922" s="298" t="s">
        <v>222</v>
      </c>
      <c r="B1922" s="299"/>
      <c r="C1922" s="14">
        <v>1000</v>
      </c>
      <c r="D1922" s="14">
        <v>811.6</v>
      </c>
      <c r="E1922" s="15">
        <v>81.16</v>
      </c>
    </row>
    <row r="1923" spans="1:5" ht="12.75">
      <c r="A1923" s="22" t="s">
        <v>357</v>
      </c>
      <c r="B1923" s="22" t="s">
        <v>358</v>
      </c>
      <c r="C1923" s="23">
        <v>1000</v>
      </c>
      <c r="D1923" s="23">
        <v>811.6</v>
      </c>
      <c r="E1923" s="24">
        <v>81.16</v>
      </c>
    </row>
    <row r="1924" spans="1:5" ht="12.75">
      <c r="A1924" s="25" t="s">
        <v>383</v>
      </c>
      <c r="B1924" s="25" t="s">
        <v>384</v>
      </c>
      <c r="C1924" s="26" t="s">
        <v>0</v>
      </c>
      <c r="D1924" s="26">
        <v>811.6</v>
      </c>
      <c r="E1924" s="27" t="s">
        <v>0</v>
      </c>
    </row>
    <row r="1925" spans="1:5" ht="12.75">
      <c r="A1925" s="19" t="s">
        <v>399</v>
      </c>
      <c r="B1925" s="19" t="s">
        <v>770</v>
      </c>
      <c r="C1925" s="20">
        <v>2330</v>
      </c>
      <c r="D1925" s="20">
        <v>90.55</v>
      </c>
      <c r="E1925" s="21">
        <v>3.89</v>
      </c>
    </row>
    <row r="1926" spans="1:5" ht="12.75">
      <c r="A1926" s="298" t="s">
        <v>198</v>
      </c>
      <c r="B1926" s="299"/>
      <c r="C1926" s="14">
        <v>1470</v>
      </c>
      <c r="D1926" s="14">
        <v>0</v>
      </c>
      <c r="E1926" s="15">
        <v>0</v>
      </c>
    </row>
    <row r="1927" spans="1:5" ht="12.75">
      <c r="A1927" s="298" t="s">
        <v>199</v>
      </c>
      <c r="B1927" s="299"/>
      <c r="C1927" s="14">
        <v>1470</v>
      </c>
      <c r="D1927" s="14">
        <v>0</v>
      </c>
      <c r="E1927" s="15">
        <v>0</v>
      </c>
    </row>
    <row r="1928" spans="1:5" ht="12.75">
      <c r="A1928" s="22" t="s">
        <v>357</v>
      </c>
      <c r="B1928" s="22" t="s">
        <v>358</v>
      </c>
      <c r="C1928" s="23">
        <v>1470</v>
      </c>
      <c r="D1928" s="23">
        <v>0</v>
      </c>
      <c r="E1928" s="24">
        <v>0</v>
      </c>
    </row>
    <row r="1929" spans="1:5" ht="12.75">
      <c r="A1929" s="298" t="s">
        <v>212</v>
      </c>
      <c r="B1929" s="299"/>
      <c r="C1929" s="14">
        <v>860</v>
      </c>
      <c r="D1929" s="14">
        <v>90.55</v>
      </c>
      <c r="E1929" s="15">
        <v>10.53</v>
      </c>
    </row>
    <row r="1930" spans="1:5" ht="12.75">
      <c r="A1930" s="298" t="s">
        <v>214</v>
      </c>
      <c r="B1930" s="299"/>
      <c r="C1930" s="14">
        <v>200</v>
      </c>
      <c r="D1930" s="14">
        <v>0</v>
      </c>
      <c r="E1930" s="15">
        <v>0</v>
      </c>
    </row>
    <row r="1931" spans="1:5" ht="12.75">
      <c r="A1931" s="22" t="s">
        <v>357</v>
      </c>
      <c r="B1931" s="22" t="s">
        <v>358</v>
      </c>
      <c r="C1931" s="23">
        <v>200</v>
      </c>
      <c r="D1931" s="23">
        <v>0</v>
      </c>
      <c r="E1931" s="24">
        <v>0</v>
      </c>
    </row>
    <row r="1932" spans="1:5" ht="12.75">
      <c r="A1932" s="298" t="s">
        <v>215</v>
      </c>
      <c r="B1932" s="299"/>
      <c r="C1932" s="14">
        <v>660</v>
      </c>
      <c r="D1932" s="14">
        <v>90.55</v>
      </c>
      <c r="E1932" s="15">
        <v>13.72</v>
      </c>
    </row>
    <row r="1933" spans="1:5" ht="12.75">
      <c r="A1933" s="22" t="s">
        <v>357</v>
      </c>
      <c r="B1933" s="22" t="s">
        <v>358</v>
      </c>
      <c r="C1933" s="23">
        <v>660</v>
      </c>
      <c r="D1933" s="23">
        <v>90.55</v>
      </c>
      <c r="E1933" s="24">
        <v>13.72</v>
      </c>
    </row>
    <row r="1934" spans="1:5" ht="12.75">
      <c r="A1934" s="25" t="s">
        <v>359</v>
      </c>
      <c r="B1934" s="25" t="s">
        <v>360</v>
      </c>
      <c r="C1934" s="26" t="s">
        <v>0</v>
      </c>
      <c r="D1934" s="26">
        <v>90.55</v>
      </c>
      <c r="E1934" s="27" t="s">
        <v>0</v>
      </c>
    </row>
    <row r="1935" spans="1:5" ht="12.75">
      <c r="A1935" s="19" t="s">
        <v>407</v>
      </c>
      <c r="B1935" s="19" t="s">
        <v>771</v>
      </c>
      <c r="C1935" s="20">
        <v>4280</v>
      </c>
      <c r="D1935" s="20">
        <v>577.33</v>
      </c>
      <c r="E1935" s="21">
        <v>13.49</v>
      </c>
    </row>
    <row r="1936" spans="1:5" ht="12.75">
      <c r="A1936" s="298" t="s">
        <v>198</v>
      </c>
      <c r="B1936" s="299"/>
      <c r="C1936" s="14">
        <v>1300</v>
      </c>
      <c r="D1936" s="14">
        <v>0</v>
      </c>
      <c r="E1936" s="15">
        <v>0</v>
      </c>
    </row>
    <row r="1937" spans="1:5" ht="12.75">
      <c r="A1937" s="298" t="s">
        <v>199</v>
      </c>
      <c r="B1937" s="299"/>
      <c r="C1937" s="14">
        <v>1300</v>
      </c>
      <c r="D1937" s="14">
        <v>0</v>
      </c>
      <c r="E1937" s="15">
        <v>0</v>
      </c>
    </row>
    <row r="1938" spans="1:5" ht="12.75">
      <c r="A1938" s="22" t="s">
        <v>357</v>
      </c>
      <c r="B1938" s="22" t="s">
        <v>358</v>
      </c>
      <c r="C1938" s="23">
        <v>1300</v>
      </c>
      <c r="D1938" s="23">
        <v>0</v>
      </c>
      <c r="E1938" s="24">
        <v>0</v>
      </c>
    </row>
    <row r="1939" spans="1:5" ht="12.75">
      <c r="A1939" s="298" t="s">
        <v>212</v>
      </c>
      <c r="B1939" s="299"/>
      <c r="C1939" s="14">
        <v>1400</v>
      </c>
      <c r="D1939" s="14">
        <v>0</v>
      </c>
      <c r="E1939" s="15">
        <v>0</v>
      </c>
    </row>
    <row r="1940" spans="1:5" ht="12.75">
      <c r="A1940" s="298" t="s">
        <v>214</v>
      </c>
      <c r="B1940" s="299"/>
      <c r="C1940" s="14">
        <v>200</v>
      </c>
      <c r="D1940" s="14">
        <v>0</v>
      </c>
      <c r="E1940" s="15">
        <v>0</v>
      </c>
    </row>
    <row r="1941" spans="1:5" ht="12.75">
      <c r="A1941" s="22" t="s">
        <v>357</v>
      </c>
      <c r="B1941" s="22" t="s">
        <v>358</v>
      </c>
      <c r="C1941" s="23">
        <v>200</v>
      </c>
      <c r="D1941" s="23">
        <v>0</v>
      </c>
      <c r="E1941" s="24">
        <v>0</v>
      </c>
    </row>
    <row r="1942" spans="1:5" ht="12.75">
      <c r="A1942" s="298" t="s">
        <v>215</v>
      </c>
      <c r="B1942" s="299"/>
      <c r="C1942" s="14">
        <v>1200</v>
      </c>
      <c r="D1942" s="14">
        <v>0</v>
      </c>
      <c r="E1942" s="15">
        <v>0</v>
      </c>
    </row>
    <row r="1943" spans="1:5" ht="12.75">
      <c r="A1943" s="22" t="s">
        <v>357</v>
      </c>
      <c r="B1943" s="22" t="s">
        <v>358</v>
      </c>
      <c r="C1943" s="23">
        <v>1200</v>
      </c>
      <c r="D1943" s="23">
        <v>0</v>
      </c>
      <c r="E1943" s="24">
        <v>0</v>
      </c>
    </row>
    <row r="1944" spans="1:5" ht="12.75">
      <c r="A1944" s="298" t="s">
        <v>221</v>
      </c>
      <c r="B1944" s="299"/>
      <c r="C1944" s="14">
        <v>1580</v>
      </c>
      <c r="D1944" s="14">
        <v>577.33</v>
      </c>
      <c r="E1944" s="15">
        <v>36.54</v>
      </c>
    </row>
    <row r="1945" spans="1:5" ht="12.75">
      <c r="A1945" s="298" t="s">
        <v>222</v>
      </c>
      <c r="B1945" s="299"/>
      <c r="C1945" s="14">
        <v>1580</v>
      </c>
      <c r="D1945" s="14">
        <v>577.33</v>
      </c>
      <c r="E1945" s="15">
        <v>36.54</v>
      </c>
    </row>
    <row r="1946" spans="1:5" ht="12.75">
      <c r="A1946" s="22" t="s">
        <v>357</v>
      </c>
      <c r="B1946" s="22" t="s">
        <v>358</v>
      </c>
      <c r="C1946" s="23">
        <v>1000</v>
      </c>
      <c r="D1946" s="23">
        <v>0</v>
      </c>
      <c r="E1946" s="24">
        <v>0</v>
      </c>
    </row>
    <row r="1947" spans="1:5" ht="12.75">
      <c r="A1947" s="22" t="s">
        <v>437</v>
      </c>
      <c r="B1947" s="22" t="s">
        <v>438</v>
      </c>
      <c r="C1947" s="23">
        <v>580</v>
      </c>
      <c r="D1947" s="23">
        <v>577.33</v>
      </c>
      <c r="E1947" s="24">
        <v>99.54</v>
      </c>
    </row>
    <row r="1948" spans="1:5" ht="12.75">
      <c r="A1948" s="25" t="s">
        <v>554</v>
      </c>
      <c r="B1948" s="25" t="s">
        <v>555</v>
      </c>
      <c r="C1948" s="26" t="s">
        <v>0</v>
      </c>
      <c r="D1948" s="26">
        <v>577.33</v>
      </c>
      <c r="E1948" s="27" t="s">
        <v>0</v>
      </c>
    </row>
    <row r="1949" spans="1:5" ht="25.5">
      <c r="A1949" s="19" t="s">
        <v>409</v>
      </c>
      <c r="B1949" s="19" t="s">
        <v>772</v>
      </c>
      <c r="C1949" s="20">
        <v>208865</v>
      </c>
      <c r="D1949" s="20">
        <v>96574.93</v>
      </c>
      <c r="E1949" s="21">
        <v>46.24</v>
      </c>
    </row>
    <row r="1950" spans="1:5" ht="12.75">
      <c r="A1950" s="298" t="s">
        <v>201</v>
      </c>
      <c r="B1950" s="299"/>
      <c r="C1950" s="14">
        <v>12030</v>
      </c>
      <c r="D1950" s="14">
        <v>5376.53</v>
      </c>
      <c r="E1950" s="15">
        <v>44.69</v>
      </c>
    </row>
    <row r="1951" spans="1:5" ht="12.75">
      <c r="A1951" s="298" t="s">
        <v>202</v>
      </c>
      <c r="B1951" s="299"/>
      <c r="C1951" s="14">
        <v>12030</v>
      </c>
      <c r="D1951" s="14">
        <v>5376.53</v>
      </c>
      <c r="E1951" s="15">
        <v>44.69</v>
      </c>
    </row>
    <row r="1952" spans="1:5" ht="12.75">
      <c r="A1952" s="22" t="s">
        <v>357</v>
      </c>
      <c r="B1952" s="22" t="s">
        <v>358</v>
      </c>
      <c r="C1952" s="23">
        <v>12030</v>
      </c>
      <c r="D1952" s="23">
        <v>5376.53</v>
      </c>
      <c r="E1952" s="24">
        <v>44.69</v>
      </c>
    </row>
    <row r="1953" spans="1:5" ht="12.75">
      <c r="A1953" s="25" t="s">
        <v>367</v>
      </c>
      <c r="B1953" s="25" t="s">
        <v>368</v>
      </c>
      <c r="C1953" s="26" t="s">
        <v>0</v>
      </c>
      <c r="D1953" s="26">
        <v>47.03</v>
      </c>
      <c r="E1953" s="27" t="s">
        <v>0</v>
      </c>
    </row>
    <row r="1954" spans="1:5" ht="12.75">
      <c r="A1954" s="25" t="s">
        <v>397</v>
      </c>
      <c r="B1954" s="25" t="s">
        <v>398</v>
      </c>
      <c r="C1954" s="26" t="s">
        <v>0</v>
      </c>
      <c r="D1954" s="26">
        <v>120</v>
      </c>
      <c r="E1954" s="27" t="s">
        <v>0</v>
      </c>
    </row>
    <row r="1955" spans="1:5" ht="12.75">
      <c r="A1955" s="25" t="s">
        <v>383</v>
      </c>
      <c r="B1955" s="25" t="s">
        <v>384</v>
      </c>
      <c r="C1955" s="26" t="s">
        <v>0</v>
      </c>
      <c r="D1955" s="26">
        <v>5209.5</v>
      </c>
      <c r="E1955" s="27" t="s">
        <v>0</v>
      </c>
    </row>
    <row r="1956" spans="1:5" ht="12.75">
      <c r="A1956" s="298" t="s">
        <v>203</v>
      </c>
      <c r="B1956" s="299"/>
      <c r="C1956" s="14">
        <v>66660</v>
      </c>
      <c r="D1956" s="14">
        <v>26359.46</v>
      </c>
      <c r="E1956" s="15">
        <v>39.54</v>
      </c>
    </row>
    <row r="1957" spans="1:5" ht="12.75">
      <c r="A1957" s="298" t="s">
        <v>210</v>
      </c>
      <c r="B1957" s="299"/>
      <c r="C1957" s="14">
        <v>66660</v>
      </c>
      <c r="D1957" s="14">
        <v>26359.46</v>
      </c>
      <c r="E1957" s="15">
        <v>39.54</v>
      </c>
    </row>
    <row r="1958" spans="1:5" ht="12.75">
      <c r="A1958" s="22" t="s">
        <v>357</v>
      </c>
      <c r="B1958" s="22" t="s">
        <v>358</v>
      </c>
      <c r="C1958" s="23">
        <v>66660</v>
      </c>
      <c r="D1958" s="23">
        <v>26359.46</v>
      </c>
      <c r="E1958" s="24">
        <v>39.54</v>
      </c>
    </row>
    <row r="1959" spans="1:5" ht="12.75">
      <c r="A1959" s="25" t="s">
        <v>643</v>
      </c>
      <c r="B1959" s="25" t="s">
        <v>644</v>
      </c>
      <c r="C1959" s="26" t="s">
        <v>0</v>
      </c>
      <c r="D1959" s="26">
        <v>26359.46</v>
      </c>
      <c r="E1959" s="27" t="s">
        <v>0</v>
      </c>
    </row>
    <row r="1960" spans="1:5" ht="12.75">
      <c r="A1960" s="298" t="s">
        <v>212</v>
      </c>
      <c r="B1960" s="299"/>
      <c r="C1960" s="14">
        <v>130175</v>
      </c>
      <c r="D1960" s="14">
        <v>64838.94</v>
      </c>
      <c r="E1960" s="15">
        <v>49.81</v>
      </c>
    </row>
    <row r="1961" spans="1:5" ht="12.75">
      <c r="A1961" s="298" t="s">
        <v>214</v>
      </c>
      <c r="B1961" s="299"/>
      <c r="C1961" s="14">
        <v>130175</v>
      </c>
      <c r="D1961" s="14">
        <v>64838.94</v>
      </c>
      <c r="E1961" s="15">
        <v>49.81</v>
      </c>
    </row>
    <row r="1962" spans="1:5" ht="12.75">
      <c r="A1962" s="22" t="s">
        <v>357</v>
      </c>
      <c r="B1962" s="22" t="s">
        <v>358</v>
      </c>
      <c r="C1962" s="23">
        <v>130175</v>
      </c>
      <c r="D1962" s="23">
        <v>63584.64</v>
      </c>
      <c r="E1962" s="24">
        <v>48.85</v>
      </c>
    </row>
    <row r="1963" spans="1:5" ht="12.75">
      <c r="A1963" s="25" t="s">
        <v>643</v>
      </c>
      <c r="B1963" s="25" t="s">
        <v>644</v>
      </c>
      <c r="C1963" s="26" t="s">
        <v>0</v>
      </c>
      <c r="D1963" s="26">
        <v>63584.64</v>
      </c>
      <c r="E1963" s="27" t="s">
        <v>0</v>
      </c>
    </row>
    <row r="1964" spans="1:5" ht="12.75">
      <c r="A1964" s="22" t="s">
        <v>465</v>
      </c>
      <c r="B1964" s="22" t="s">
        <v>466</v>
      </c>
      <c r="C1964" s="23">
        <v>0</v>
      </c>
      <c r="D1964" s="23">
        <v>1254.3</v>
      </c>
      <c r="E1964" s="24" t="s">
        <v>0</v>
      </c>
    </row>
    <row r="1965" spans="1:5" ht="12.75">
      <c r="A1965" s="25" t="s">
        <v>773</v>
      </c>
      <c r="B1965" s="25" t="s">
        <v>774</v>
      </c>
      <c r="C1965" s="26" t="s">
        <v>0</v>
      </c>
      <c r="D1965" s="26">
        <v>1254.3</v>
      </c>
      <c r="E1965" s="27" t="s">
        <v>0</v>
      </c>
    </row>
    <row r="1966" spans="1:5" ht="25.5">
      <c r="A1966" s="19" t="s">
        <v>429</v>
      </c>
      <c r="B1966" s="19" t="s">
        <v>775</v>
      </c>
      <c r="C1966" s="20">
        <v>265976</v>
      </c>
      <c r="D1966" s="20">
        <v>68889.38</v>
      </c>
      <c r="E1966" s="21">
        <v>25.9</v>
      </c>
    </row>
    <row r="1967" spans="1:5" ht="12.75">
      <c r="A1967" s="298" t="s">
        <v>198</v>
      </c>
      <c r="B1967" s="299"/>
      <c r="C1967" s="14">
        <v>242726</v>
      </c>
      <c r="D1967" s="14">
        <v>58387.46</v>
      </c>
      <c r="E1967" s="15">
        <v>24.05</v>
      </c>
    </row>
    <row r="1968" spans="1:5" ht="12.75">
      <c r="A1968" s="298" t="s">
        <v>199</v>
      </c>
      <c r="B1968" s="299"/>
      <c r="C1968" s="14">
        <v>242726</v>
      </c>
      <c r="D1968" s="14">
        <v>58387.46</v>
      </c>
      <c r="E1968" s="15">
        <v>24.05</v>
      </c>
    </row>
    <row r="1969" spans="1:5" ht="12.75">
      <c r="A1969" s="22" t="s">
        <v>357</v>
      </c>
      <c r="B1969" s="22" t="s">
        <v>358</v>
      </c>
      <c r="C1969" s="23">
        <v>242726</v>
      </c>
      <c r="D1969" s="23">
        <v>58387.46</v>
      </c>
      <c r="E1969" s="24">
        <v>24.05</v>
      </c>
    </row>
    <row r="1970" spans="1:5" ht="12.75">
      <c r="A1970" s="25" t="s">
        <v>367</v>
      </c>
      <c r="B1970" s="25" t="s">
        <v>368</v>
      </c>
      <c r="C1970" s="26" t="s">
        <v>0</v>
      </c>
      <c r="D1970" s="26">
        <v>15107.4</v>
      </c>
      <c r="E1970" s="27" t="s">
        <v>0</v>
      </c>
    </row>
    <row r="1971" spans="1:5" ht="12.75">
      <c r="A1971" s="25" t="s">
        <v>425</v>
      </c>
      <c r="B1971" s="25" t="s">
        <v>426</v>
      </c>
      <c r="C1971" s="26" t="s">
        <v>0</v>
      </c>
      <c r="D1971" s="26">
        <v>35657.66</v>
      </c>
      <c r="E1971" s="27" t="s">
        <v>0</v>
      </c>
    </row>
    <row r="1972" spans="1:5" ht="12.75">
      <c r="A1972" s="25" t="s">
        <v>411</v>
      </c>
      <c r="B1972" s="25" t="s">
        <v>412</v>
      </c>
      <c r="C1972" s="26" t="s">
        <v>0</v>
      </c>
      <c r="D1972" s="26">
        <v>1199.28</v>
      </c>
      <c r="E1972" s="27" t="s">
        <v>0</v>
      </c>
    </row>
    <row r="1973" spans="1:5" ht="12.75">
      <c r="A1973" s="25" t="s">
        <v>371</v>
      </c>
      <c r="B1973" s="25" t="s">
        <v>372</v>
      </c>
      <c r="C1973" s="26" t="s">
        <v>0</v>
      </c>
      <c r="D1973" s="26">
        <v>41.58</v>
      </c>
      <c r="E1973" s="27" t="s">
        <v>0</v>
      </c>
    </row>
    <row r="1974" spans="1:5" ht="12.75">
      <c r="A1974" s="25" t="s">
        <v>427</v>
      </c>
      <c r="B1974" s="25" t="s">
        <v>428</v>
      </c>
      <c r="C1974" s="26" t="s">
        <v>0</v>
      </c>
      <c r="D1974" s="26">
        <v>6222.27</v>
      </c>
      <c r="E1974" s="27" t="s">
        <v>0</v>
      </c>
    </row>
    <row r="1975" spans="1:5" ht="25.5">
      <c r="A1975" s="25" t="s">
        <v>458</v>
      </c>
      <c r="B1975" s="25" t="s">
        <v>459</v>
      </c>
      <c r="C1975" s="26" t="s">
        <v>0</v>
      </c>
      <c r="D1975" s="26">
        <v>159.27</v>
      </c>
      <c r="E1975" s="27" t="s">
        <v>0</v>
      </c>
    </row>
    <row r="1976" spans="1:5" ht="12.75">
      <c r="A1976" s="25" t="s">
        <v>421</v>
      </c>
      <c r="B1976" s="25" t="s">
        <v>422</v>
      </c>
      <c r="C1976" s="26" t="s">
        <v>0</v>
      </c>
      <c r="D1976" s="26">
        <v>0</v>
      </c>
      <c r="E1976" s="27" t="s">
        <v>0</v>
      </c>
    </row>
    <row r="1977" spans="1:5" ht="12.75">
      <c r="A1977" s="298" t="s">
        <v>201</v>
      </c>
      <c r="B1977" s="299"/>
      <c r="C1977" s="14">
        <v>8250</v>
      </c>
      <c r="D1977" s="14">
        <v>4325</v>
      </c>
      <c r="E1977" s="15">
        <v>52.42</v>
      </c>
    </row>
    <row r="1978" spans="1:5" ht="12.75">
      <c r="A1978" s="298" t="s">
        <v>202</v>
      </c>
      <c r="B1978" s="299"/>
      <c r="C1978" s="14">
        <v>8250</v>
      </c>
      <c r="D1978" s="14">
        <v>4325</v>
      </c>
      <c r="E1978" s="15">
        <v>52.42</v>
      </c>
    </row>
    <row r="1979" spans="1:5" ht="12.75">
      <c r="A1979" s="22" t="s">
        <v>357</v>
      </c>
      <c r="B1979" s="22" t="s">
        <v>358</v>
      </c>
      <c r="C1979" s="23">
        <v>8250</v>
      </c>
      <c r="D1979" s="23">
        <v>4325</v>
      </c>
      <c r="E1979" s="24">
        <v>52.42</v>
      </c>
    </row>
    <row r="1980" spans="1:5" ht="12.75">
      <c r="A1980" s="25" t="s">
        <v>371</v>
      </c>
      <c r="B1980" s="25" t="s">
        <v>372</v>
      </c>
      <c r="C1980" s="26" t="s">
        <v>0</v>
      </c>
      <c r="D1980" s="26">
        <v>4325</v>
      </c>
      <c r="E1980" s="27" t="s">
        <v>0</v>
      </c>
    </row>
    <row r="1981" spans="1:5" ht="12.75">
      <c r="A1981" s="298" t="s">
        <v>224</v>
      </c>
      <c r="B1981" s="299"/>
      <c r="C1981" s="14">
        <v>15000</v>
      </c>
      <c r="D1981" s="14">
        <v>6176.92</v>
      </c>
      <c r="E1981" s="15">
        <v>41.18</v>
      </c>
    </row>
    <row r="1982" spans="1:5" ht="12.75">
      <c r="A1982" s="298" t="s">
        <v>228</v>
      </c>
      <c r="B1982" s="299"/>
      <c r="C1982" s="14">
        <v>15000</v>
      </c>
      <c r="D1982" s="14">
        <v>6176.92</v>
      </c>
      <c r="E1982" s="15">
        <v>41.18</v>
      </c>
    </row>
    <row r="1983" spans="1:5" ht="12.75">
      <c r="A1983" s="22" t="s">
        <v>357</v>
      </c>
      <c r="B1983" s="22" t="s">
        <v>358</v>
      </c>
      <c r="C1983" s="23">
        <v>15000</v>
      </c>
      <c r="D1983" s="23">
        <v>6176.92</v>
      </c>
      <c r="E1983" s="24">
        <v>41.18</v>
      </c>
    </row>
    <row r="1984" spans="1:5" ht="12.75">
      <c r="A1984" s="25" t="s">
        <v>427</v>
      </c>
      <c r="B1984" s="25" t="s">
        <v>428</v>
      </c>
      <c r="C1984" s="26" t="s">
        <v>0</v>
      </c>
      <c r="D1984" s="26">
        <v>6176.92</v>
      </c>
      <c r="E1984" s="27" t="s">
        <v>0</v>
      </c>
    </row>
    <row r="1985" spans="1:5" ht="12.75">
      <c r="A1985" s="19" t="s">
        <v>491</v>
      </c>
      <c r="B1985" s="19" t="s">
        <v>777</v>
      </c>
      <c r="C1985" s="20">
        <v>6140</v>
      </c>
      <c r="D1985" s="20">
        <v>2125.29</v>
      </c>
      <c r="E1985" s="21">
        <v>34.61</v>
      </c>
    </row>
    <row r="1986" spans="1:5" ht="12.75">
      <c r="A1986" s="298" t="s">
        <v>198</v>
      </c>
      <c r="B1986" s="299"/>
      <c r="C1986" s="14">
        <v>140</v>
      </c>
      <c r="D1986" s="14">
        <v>140</v>
      </c>
      <c r="E1986" s="15">
        <v>100</v>
      </c>
    </row>
    <row r="1987" spans="1:5" ht="12.75">
      <c r="A1987" s="298" t="s">
        <v>199</v>
      </c>
      <c r="B1987" s="299"/>
      <c r="C1987" s="14">
        <v>140</v>
      </c>
      <c r="D1987" s="14">
        <v>140</v>
      </c>
      <c r="E1987" s="15">
        <v>100</v>
      </c>
    </row>
    <row r="1988" spans="1:5" ht="12.75">
      <c r="A1988" s="22" t="s">
        <v>357</v>
      </c>
      <c r="B1988" s="22" t="s">
        <v>358</v>
      </c>
      <c r="C1988" s="23">
        <v>140</v>
      </c>
      <c r="D1988" s="23">
        <v>140</v>
      </c>
      <c r="E1988" s="24">
        <v>100</v>
      </c>
    </row>
    <row r="1989" spans="1:5" ht="12.75">
      <c r="A1989" s="25" t="s">
        <v>371</v>
      </c>
      <c r="B1989" s="25" t="s">
        <v>372</v>
      </c>
      <c r="C1989" s="26" t="s">
        <v>0</v>
      </c>
      <c r="D1989" s="26">
        <v>140</v>
      </c>
      <c r="E1989" s="27" t="s">
        <v>0</v>
      </c>
    </row>
    <row r="1990" spans="1:5" ht="12.75">
      <c r="A1990" s="298" t="s">
        <v>201</v>
      </c>
      <c r="B1990" s="299"/>
      <c r="C1990" s="14">
        <v>3120</v>
      </c>
      <c r="D1990" s="14">
        <v>1154.37</v>
      </c>
      <c r="E1990" s="15">
        <v>37</v>
      </c>
    </row>
    <row r="1991" spans="1:5" ht="12.75">
      <c r="A1991" s="298" t="s">
        <v>202</v>
      </c>
      <c r="B1991" s="299"/>
      <c r="C1991" s="14">
        <v>3120</v>
      </c>
      <c r="D1991" s="14">
        <v>1154.37</v>
      </c>
      <c r="E1991" s="15">
        <v>37</v>
      </c>
    </row>
    <row r="1992" spans="1:5" ht="12.75">
      <c r="A1992" s="22" t="s">
        <v>357</v>
      </c>
      <c r="B1992" s="22" t="s">
        <v>358</v>
      </c>
      <c r="C1992" s="23">
        <v>3120</v>
      </c>
      <c r="D1992" s="23">
        <v>1154.37</v>
      </c>
      <c r="E1992" s="24">
        <v>37</v>
      </c>
    </row>
    <row r="1993" spans="1:5" ht="12.75">
      <c r="A1993" s="25" t="s">
        <v>383</v>
      </c>
      <c r="B1993" s="25" t="s">
        <v>384</v>
      </c>
      <c r="C1993" s="26" t="s">
        <v>0</v>
      </c>
      <c r="D1993" s="26">
        <v>1154.37</v>
      </c>
      <c r="E1993" s="27" t="s">
        <v>0</v>
      </c>
    </row>
    <row r="1994" spans="1:5" ht="12.75">
      <c r="A1994" s="298" t="s">
        <v>212</v>
      </c>
      <c r="B1994" s="299"/>
      <c r="C1994" s="14">
        <v>2880</v>
      </c>
      <c r="D1994" s="14">
        <v>830.92</v>
      </c>
      <c r="E1994" s="15">
        <v>28.85</v>
      </c>
    </row>
    <row r="1995" spans="1:5" ht="12.75">
      <c r="A1995" s="298" t="s">
        <v>214</v>
      </c>
      <c r="B1995" s="299"/>
      <c r="C1995" s="14">
        <v>960</v>
      </c>
      <c r="D1995" s="14">
        <v>360.92</v>
      </c>
      <c r="E1995" s="15">
        <v>37.6</v>
      </c>
    </row>
    <row r="1996" spans="1:5" ht="12.75">
      <c r="A1996" s="22" t="s">
        <v>357</v>
      </c>
      <c r="B1996" s="22" t="s">
        <v>358</v>
      </c>
      <c r="C1996" s="23">
        <v>960</v>
      </c>
      <c r="D1996" s="23">
        <v>360.92</v>
      </c>
      <c r="E1996" s="24">
        <v>37.6</v>
      </c>
    </row>
    <row r="1997" spans="1:5" ht="12.75">
      <c r="A1997" s="25" t="s">
        <v>371</v>
      </c>
      <c r="B1997" s="25" t="s">
        <v>372</v>
      </c>
      <c r="C1997" s="26" t="s">
        <v>0</v>
      </c>
      <c r="D1997" s="26">
        <v>360.92</v>
      </c>
      <c r="E1997" s="27" t="s">
        <v>0</v>
      </c>
    </row>
    <row r="1998" spans="1:5" ht="12.75">
      <c r="A1998" s="298" t="s">
        <v>215</v>
      </c>
      <c r="B1998" s="299"/>
      <c r="C1998" s="14">
        <v>1920</v>
      </c>
      <c r="D1998" s="14">
        <v>470</v>
      </c>
      <c r="E1998" s="15">
        <v>24.48</v>
      </c>
    </row>
    <row r="1999" spans="1:5" ht="12.75">
      <c r="A1999" s="22" t="s">
        <v>357</v>
      </c>
      <c r="B1999" s="22" t="s">
        <v>358</v>
      </c>
      <c r="C1999" s="23">
        <v>1920</v>
      </c>
      <c r="D1999" s="23">
        <v>470</v>
      </c>
      <c r="E1999" s="24">
        <v>24.48</v>
      </c>
    </row>
    <row r="2000" spans="1:5" ht="12.75">
      <c r="A2000" s="25" t="s">
        <v>371</v>
      </c>
      <c r="B2000" s="25" t="s">
        <v>372</v>
      </c>
      <c r="C2000" s="26" t="s">
        <v>0</v>
      </c>
      <c r="D2000" s="26">
        <v>470</v>
      </c>
      <c r="E2000" s="27" t="s">
        <v>0</v>
      </c>
    </row>
    <row r="2001" spans="1:5" ht="12.75">
      <c r="A2001" s="19" t="s">
        <v>703</v>
      </c>
      <c r="B2001" s="19" t="s">
        <v>780</v>
      </c>
      <c r="C2001" s="20">
        <v>200</v>
      </c>
      <c r="D2001" s="20">
        <v>0</v>
      </c>
      <c r="E2001" s="21">
        <v>0</v>
      </c>
    </row>
    <row r="2002" spans="1:5" ht="12.75">
      <c r="A2002" s="298" t="s">
        <v>212</v>
      </c>
      <c r="B2002" s="299"/>
      <c r="C2002" s="14">
        <v>200</v>
      </c>
      <c r="D2002" s="14">
        <v>0</v>
      </c>
      <c r="E2002" s="15">
        <v>0</v>
      </c>
    </row>
    <row r="2003" spans="1:5" ht="12.75">
      <c r="A2003" s="298" t="s">
        <v>214</v>
      </c>
      <c r="B2003" s="299"/>
      <c r="C2003" s="14">
        <v>200</v>
      </c>
      <c r="D2003" s="14">
        <v>0</v>
      </c>
      <c r="E2003" s="15">
        <v>0</v>
      </c>
    </row>
    <row r="2004" spans="1:5" ht="12.75">
      <c r="A2004" s="22" t="s">
        <v>357</v>
      </c>
      <c r="B2004" s="22" t="s">
        <v>358</v>
      </c>
      <c r="C2004" s="23">
        <v>200</v>
      </c>
      <c r="D2004" s="23">
        <v>0</v>
      </c>
      <c r="E2004" s="24">
        <v>0</v>
      </c>
    </row>
    <row r="2005" spans="1:5" ht="12.75">
      <c r="A2005" s="19" t="s">
        <v>782</v>
      </c>
      <c r="B2005" s="19" t="s">
        <v>783</v>
      </c>
      <c r="C2005" s="20">
        <v>1070</v>
      </c>
      <c r="D2005" s="20">
        <v>0</v>
      </c>
      <c r="E2005" s="21">
        <v>0</v>
      </c>
    </row>
    <row r="2006" spans="1:5" ht="12.75">
      <c r="A2006" s="298" t="s">
        <v>212</v>
      </c>
      <c r="B2006" s="299"/>
      <c r="C2006" s="14">
        <v>1070</v>
      </c>
      <c r="D2006" s="14">
        <v>0</v>
      </c>
      <c r="E2006" s="15">
        <v>0</v>
      </c>
    </row>
    <row r="2007" spans="1:5" ht="12.75">
      <c r="A2007" s="298" t="s">
        <v>214</v>
      </c>
      <c r="B2007" s="299"/>
      <c r="C2007" s="14">
        <v>1070</v>
      </c>
      <c r="D2007" s="14">
        <v>0</v>
      </c>
      <c r="E2007" s="15">
        <v>0</v>
      </c>
    </row>
    <row r="2008" spans="1:5" ht="12.75">
      <c r="A2008" s="22" t="s">
        <v>349</v>
      </c>
      <c r="B2008" s="22" t="s">
        <v>350</v>
      </c>
      <c r="C2008" s="23">
        <v>1070</v>
      </c>
      <c r="D2008" s="23">
        <v>0</v>
      </c>
      <c r="E2008" s="24">
        <v>0</v>
      </c>
    </row>
    <row r="2009" spans="1:5" ht="12.75">
      <c r="A2009" s="19" t="s">
        <v>784</v>
      </c>
      <c r="B2009" s="19" t="s">
        <v>760</v>
      </c>
      <c r="C2009" s="20">
        <v>1070</v>
      </c>
      <c r="D2009" s="20">
        <v>0</v>
      </c>
      <c r="E2009" s="21">
        <v>0</v>
      </c>
    </row>
    <row r="2010" spans="1:5" ht="12.75">
      <c r="A2010" s="298" t="s">
        <v>198</v>
      </c>
      <c r="B2010" s="299"/>
      <c r="C2010" s="14">
        <v>140</v>
      </c>
      <c r="D2010" s="14">
        <v>0</v>
      </c>
      <c r="E2010" s="15">
        <v>0</v>
      </c>
    </row>
    <row r="2011" spans="1:5" ht="12.75">
      <c r="A2011" s="298" t="s">
        <v>199</v>
      </c>
      <c r="B2011" s="299"/>
      <c r="C2011" s="14">
        <v>140</v>
      </c>
      <c r="D2011" s="14">
        <v>0</v>
      </c>
      <c r="E2011" s="15">
        <v>0</v>
      </c>
    </row>
    <row r="2012" spans="1:5" ht="12.75">
      <c r="A2012" s="22" t="s">
        <v>357</v>
      </c>
      <c r="B2012" s="22" t="s">
        <v>358</v>
      </c>
      <c r="C2012" s="23">
        <v>140</v>
      </c>
      <c r="D2012" s="23">
        <v>0</v>
      </c>
      <c r="E2012" s="24">
        <v>0</v>
      </c>
    </row>
    <row r="2013" spans="1:5" ht="12.75">
      <c r="A2013" s="298" t="s">
        <v>212</v>
      </c>
      <c r="B2013" s="299"/>
      <c r="C2013" s="14">
        <v>930</v>
      </c>
      <c r="D2013" s="14">
        <v>0</v>
      </c>
      <c r="E2013" s="15">
        <v>0</v>
      </c>
    </row>
    <row r="2014" spans="1:5" ht="12.75">
      <c r="A2014" s="298" t="s">
        <v>215</v>
      </c>
      <c r="B2014" s="299"/>
      <c r="C2014" s="14">
        <v>930</v>
      </c>
      <c r="D2014" s="14">
        <v>0</v>
      </c>
      <c r="E2014" s="15">
        <v>0</v>
      </c>
    </row>
    <row r="2015" spans="1:5" ht="12.75">
      <c r="A2015" s="22" t="s">
        <v>357</v>
      </c>
      <c r="B2015" s="22" t="s">
        <v>358</v>
      </c>
      <c r="C2015" s="23">
        <v>930</v>
      </c>
      <c r="D2015" s="23">
        <v>0</v>
      </c>
      <c r="E2015" s="24">
        <v>0</v>
      </c>
    </row>
    <row r="2016" spans="1:5" ht="12.75">
      <c r="A2016" s="19" t="s">
        <v>800</v>
      </c>
      <c r="B2016" s="19" t="s">
        <v>801</v>
      </c>
      <c r="C2016" s="20">
        <v>630</v>
      </c>
      <c r="D2016" s="20">
        <v>171.28</v>
      </c>
      <c r="E2016" s="21">
        <v>27.19</v>
      </c>
    </row>
    <row r="2017" spans="1:5" ht="12.75">
      <c r="A2017" s="298" t="s">
        <v>212</v>
      </c>
      <c r="B2017" s="299"/>
      <c r="C2017" s="14">
        <v>630</v>
      </c>
      <c r="D2017" s="14">
        <v>171.28</v>
      </c>
      <c r="E2017" s="15">
        <v>27.19</v>
      </c>
    </row>
    <row r="2018" spans="1:5" ht="12.75">
      <c r="A2018" s="298" t="s">
        <v>214</v>
      </c>
      <c r="B2018" s="299"/>
      <c r="C2018" s="14">
        <v>630</v>
      </c>
      <c r="D2018" s="14">
        <v>171.28</v>
      </c>
      <c r="E2018" s="15">
        <v>27.19</v>
      </c>
    </row>
    <row r="2019" spans="1:5" ht="12.75">
      <c r="A2019" s="22" t="s">
        <v>357</v>
      </c>
      <c r="B2019" s="22" t="s">
        <v>358</v>
      </c>
      <c r="C2019" s="23">
        <v>630</v>
      </c>
      <c r="D2019" s="23">
        <v>171.28</v>
      </c>
      <c r="E2019" s="24">
        <v>27.19</v>
      </c>
    </row>
    <row r="2020" spans="1:5" ht="12.75">
      <c r="A2020" s="25" t="s">
        <v>383</v>
      </c>
      <c r="B2020" s="25" t="s">
        <v>384</v>
      </c>
      <c r="C2020" s="26" t="s">
        <v>0</v>
      </c>
      <c r="D2020" s="26">
        <v>171.28</v>
      </c>
      <c r="E2020" s="27" t="s">
        <v>0</v>
      </c>
    </row>
    <row r="2021" spans="1:5" ht="25.5">
      <c r="A2021" s="19" t="s">
        <v>552</v>
      </c>
      <c r="B2021" s="19" t="s">
        <v>787</v>
      </c>
      <c r="C2021" s="20">
        <v>28544</v>
      </c>
      <c r="D2021" s="20">
        <v>27173.04</v>
      </c>
      <c r="E2021" s="21">
        <v>95.2</v>
      </c>
    </row>
    <row r="2022" spans="1:5" ht="12.75">
      <c r="A2022" s="298" t="s">
        <v>212</v>
      </c>
      <c r="B2022" s="299"/>
      <c r="C2022" s="14">
        <v>28544</v>
      </c>
      <c r="D2022" s="14">
        <v>27173.04</v>
      </c>
      <c r="E2022" s="15">
        <v>95.2</v>
      </c>
    </row>
    <row r="2023" spans="1:5" ht="12.75">
      <c r="A2023" s="298" t="s">
        <v>213</v>
      </c>
      <c r="B2023" s="299"/>
      <c r="C2023" s="14">
        <v>28544</v>
      </c>
      <c r="D2023" s="14">
        <v>27173.04</v>
      </c>
      <c r="E2023" s="15">
        <v>95.2</v>
      </c>
    </row>
    <row r="2024" spans="1:5" ht="12.75">
      <c r="A2024" s="22" t="s">
        <v>437</v>
      </c>
      <c r="B2024" s="22" t="s">
        <v>438</v>
      </c>
      <c r="C2024" s="23">
        <v>28544</v>
      </c>
      <c r="D2024" s="23">
        <v>27173.04</v>
      </c>
      <c r="E2024" s="24">
        <v>95.2</v>
      </c>
    </row>
    <row r="2025" spans="1:5" ht="12.75">
      <c r="A2025" s="25" t="s">
        <v>439</v>
      </c>
      <c r="B2025" s="25" t="s">
        <v>440</v>
      </c>
      <c r="C2025" s="26" t="s">
        <v>0</v>
      </c>
      <c r="D2025" s="26">
        <v>3781.79</v>
      </c>
      <c r="E2025" s="27" t="s">
        <v>0</v>
      </c>
    </row>
    <row r="2026" spans="1:5" ht="12.75">
      <c r="A2026" s="25" t="s">
        <v>441</v>
      </c>
      <c r="B2026" s="25" t="s">
        <v>442</v>
      </c>
      <c r="C2026" s="26" t="s">
        <v>0</v>
      </c>
      <c r="D2026" s="26">
        <v>1463.93</v>
      </c>
      <c r="E2026" s="27" t="s">
        <v>0</v>
      </c>
    </row>
    <row r="2027" spans="1:5" ht="12.75">
      <c r="A2027" s="25" t="s">
        <v>802</v>
      </c>
      <c r="B2027" s="25" t="s">
        <v>803</v>
      </c>
      <c r="C2027" s="26" t="s">
        <v>0</v>
      </c>
      <c r="D2027" s="26">
        <v>300.94</v>
      </c>
      <c r="E2027" s="27" t="s">
        <v>0</v>
      </c>
    </row>
    <row r="2028" spans="1:5" ht="12.75">
      <c r="A2028" s="25" t="s">
        <v>519</v>
      </c>
      <c r="B2028" s="25" t="s">
        <v>520</v>
      </c>
      <c r="C2028" s="26" t="s">
        <v>0</v>
      </c>
      <c r="D2028" s="26">
        <v>20596.2</v>
      </c>
      <c r="E2028" s="27" t="s">
        <v>0</v>
      </c>
    </row>
    <row r="2029" spans="1:5" ht="12.75">
      <c r="A2029" s="25" t="s">
        <v>767</v>
      </c>
      <c r="B2029" s="25" t="s">
        <v>768</v>
      </c>
      <c r="C2029" s="26" t="s">
        <v>0</v>
      </c>
      <c r="D2029" s="26">
        <v>1030.18</v>
      </c>
      <c r="E2029" s="27" t="s">
        <v>0</v>
      </c>
    </row>
    <row r="2030" spans="1:5" ht="25.5">
      <c r="A2030" s="19" t="s">
        <v>445</v>
      </c>
      <c r="B2030" s="19" t="s">
        <v>789</v>
      </c>
      <c r="C2030" s="20">
        <v>2920</v>
      </c>
      <c r="D2030" s="20">
        <v>0</v>
      </c>
      <c r="E2030" s="21">
        <v>0</v>
      </c>
    </row>
    <row r="2031" spans="1:5" ht="12.75">
      <c r="A2031" s="298" t="s">
        <v>201</v>
      </c>
      <c r="B2031" s="299"/>
      <c r="C2031" s="14">
        <v>930</v>
      </c>
      <c r="D2031" s="14">
        <v>0</v>
      </c>
      <c r="E2031" s="15">
        <v>0</v>
      </c>
    </row>
    <row r="2032" spans="1:5" ht="12.75">
      <c r="A2032" s="298" t="s">
        <v>202</v>
      </c>
      <c r="B2032" s="299"/>
      <c r="C2032" s="14">
        <v>930</v>
      </c>
      <c r="D2032" s="14">
        <v>0</v>
      </c>
      <c r="E2032" s="15">
        <v>0</v>
      </c>
    </row>
    <row r="2033" spans="1:5" ht="12.75">
      <c r="A2033" s="22" t="s">
        <v>437</v>
      </c>
      <c r="B2033" s="22" t="s">
        <v>438</v>
      </c>
      <c r="C2033" s="23">
        <v>930</v>
      </c>
      <c r="D2033" s="23">
        <v>0</v>
      </c>
      <c r="E2033" s="24">
        <v>0</v>
      </c>
    </row>
    <row r="2034" spans="1:5" ht="12.75">
      <c r="A2034" s="298" t="s">
        <v>212</v>
      </c>
      <c r="B2034" s="299"/>
      <c r="C2034" s="14">
        <v>660</v>
      </c>
      <c r="D2034" s="14">
        <v>0</v>
      </c>
      <c r="E2034" s="15">
        <v>0</v>
      </c>
    </row>
    <row r="2035" spans="1:5" ht="12.75">
      <c r="A2035" s="298" t="s">
        <v>214</v>
      </c>
      <c r="B2035" s="299"/>
      <c r="C2035" s="14">
        <v>660</v>
      </c>
      <c r="D2035" s="14">
        <v>0</v>
      </c>
      <c r="E2035" s="15">
        <v>0</v>
      </c>
    </row>
    <row r="2036" spans="1:5" ht="12.75">
      <c r="A2036" s="22" t="s">
        <v>437</v>
      </c>
      <c r="B2036" s="22" t="s">
        <v>438</v>
      </c>
      <c r="C2036" s="23">
        <v>660</v>
      </c>
      <c r="D2036" s="23">
        <v>0</v>
      </c>
      <c r="E2036" s="24">
        <v>0</v>
      </c>
    </row>
    <row r="2037" spans="1:5" ht="12.75">
      <c r="A2037" s="298" t="s">
        <v>221</v>
      </c>
      <c r="B2037" s="299"/>
      <c r="C2037" s="14">
        <v>1330</v>
      </c>
      <c r="D2037" s="14">
        <v>0</v>
      </c>
      <c r="E2037" s="15">
        <v>0</v>
      </c>
    </row>
    <row r="2038" spans="1:5" ht="12.75">
      <c r="A2038" s="298" t="s">
        <v>222</v>
      </c>
      <c r="B2038" s="299"/>
      <c r="C2038" s="14">
        <v>1330</v>
      </c>
      <c r="D2038" s="14">
        <v>0</v>
      </c>
      <c r="E2038" s="15">
        <v>0</v>
      </c>
    </row>
    <row r="2039" spans="1:5" ht="12.75">
      <c r="A2039" s="22" t="s">
        <v>437</v>
      </c>
      <c r="B2039" s="22" t="s">
        <v>438</v>
      </c>
      <c r="C2039" s="23">
        <v>1330</v>
      </c>
      <c r="D2039" s="23">
        <v>0</v>
      </c>
      <c r="E2039" s="24">
        <v>0</v>
      </c>
    </row>
    <row r="2040" spans="1:5" ht="12.75">
      <c r="A2040" s="19" t="s">
        <v>654</v>
      </c>
      <c r="B2040" s="19" t="s">
        <v>790</v>
      </c>
      <c r="C2040" s="20">
        <v>27000</v>
      </c>
      <c r="D2040" s="20">
        <v>0</v>
      </c>
      <c r="E2040" s="21">
        <v>0</v>
      </c>
    </row>
    <row r="2041" spans="1:5" ht="12.75">
      <c r="A2041" s="298" t="s">
        <v>203</v>
      </c>
      <c r="B2041" s="299"/>
      <c r="C2041" s="14">
        <v>1000</v>
      </c>
      <c r="D2041" s="14">
        <v>0</v>
      </c>
      <c r="E2041" s="15">
        <v>0</v>
      </c>
    </row>
    <row r="2042" spans="1:5" ht="12.75">
      <c r="A2042" s="298" t="s">
        <v>210</v>
      </c>
      <c r="B2042" s="299"/>
      <c r="C2042" s="14">
        <v>1000</v>
      </c>
      <c r="D2042" s="14">
        <v>0</v>
      </c>
      <c r="E2042" s="15">
        <v>0</v>
      </c>
    </row>
    <row r="2043" spans="1:5" ht="12.75">
      <c r="A2043" s="22" t="s">
        <v>437</v>
      </c>
      <c r="B2043" s="22" t="s">
        <v>438</v>
      </c>
      <c r="C2043" s="23">
        <v>1000</v>
      </c>
      <c r="D2043" s="23">
        <v>0</v>
      </c>
      <c r="E2043" s="24">
        <v>0</v>
      </c>
    </row>
    <row r="2044" spans="1:5" ht="12.75">
      <c r="A2044" s="298" t="s">
        <v>212</v>
      </c>
      <c r="B2044" s="299"/>
      <c r="C2044" s="14">
        <v>26000</v>
      </c>
      <c r="D2044" s="14">
        <v>0</v>
      </c>
      <c r="E2044" s="15">
        <v>0</v>
      </c>
    </row>
    <row r="2045" spans="1:5" ht="12.75">
      <c r="A2045" s="298" t="s">
        <v>214</v>
      </c>
      <c r="B2045" s="299"/>
      <c r="C2045" s="14">
        <v>26000</v>
      </c>
      <c r="D2045" s="14">
        <v>0</v>
      </c>
      <c r="E2045" s="15">
        <v>0</v>
      </c>
    </row>
    <row r="2046" spans="1:5" ht="12.75">
      <c r="A2046" s="22" t="s">
        <v>437</v>
      </c>
      <c r="B2046" s="22" t="s">
        <v>438</v>
      </c>
      <c r="C2046" s="23">
        <v>26000</v>
      </c>
      <c r="D2046" s="23">
        <v>0</v>
      </c>
      <c r="E2046" s="24">
        <v>0</v>
      </c>
    </row>
    <row r="2047" spans="1:5" ht="25.5">
      <c r="A2047" s="19" t="s">
        <v>739</v>
      </c>
      <c r="B2047" s="19" t="s">
        <v>791</v>
      </c>
      <c r="C2047" s="20">
        <v>4310</v>
      </c>
      <c r="D2047" s="20">
        <v>0</v>
      </c>
      <c r="E2047" s="21">
        <v>0</v>
      </c>
    </row>
    <row r="2048" spans="1:5" ht="12.75">
      <c r="A2048" s="298" t="s">
        <v>212</v>
      </c>
      <c r="B2048" s="299"/>
      <c r="C2048" s="14">
        <v>4310</v>
      </c>
      <c r="D2048" s="14">
        <v>0</v>
      </c>
      <c r="E2048" s="15">
        <v>0</v>
      </c>
    </row>
    <row r="2049" spans="1:5" ht="12.75">
      <c r="A2049" s="298" t="s">
        <v>214</v>
      </c>
      <c r="B2049" s="299"/>
      <c r="C2049" s="14">
        <v>4310</v>
      </c>
      <c r="D2049" s="14">
        <v>0</v>
      </c>
      <c r="E2049" s="15">
        <v>0</v>
      </c>
    </row>
    <row r="2050" spans="1:5" ht="12.75">
      <c r="A2050" s="22" t="s">
        <v>357</v>
      </c>
      <c r="B2050" s="22" t="s">
        <v>358</v>
      </c>
      <c r="C2050" s="23">
        <v>4310</v>
      </c>
      <c r="D2050" s="23">
        <v>0</v>
      </c>
      <c r="E2050" s="24">
        <v>0</v>
      </c>
    </row>
    <row r="2051" spans="1:5" ht="25.5">
      <c r="A2051" s="19" t="s">
        <v>645</v>
      </c>
      <c r="B2051" s="19" t="s">
        <v>646</v>
      </c>
      <c r="C2051" s="20">
        <v>46200</v>
      </c>
      <c r="D2051" s="20">
        <v>28463.82</v>
      </c>
      <c r="E2051" s="21">
        <v>61.61</v>
      </c>
    </row>
    <row r="2052" spans="1:5" ht="12.75">
      <c r="A2052" s="298" t="s">
        <v>212</v>
      </c>
      <c r="B2052" s="299"/>
      <c r="C2052" s="14">
        <v>46200</v>
      </c>
      <c r="D2052" s="14">
        <v>28463.82</v>
      </c>
      <c r="E2052" s="15">
        <v>61.61</v>
      </c>
    </row>
    <row r="2053" spans="1:5" ht="12.75">
      <c r="A2053" s="298" t="s">
        <v>219</v>
      </c>
      <c r="B2053" s="299"/>
      <c r="C2053" s="14">
        <v>46200</v>
      </c>
      <c r="D2053" s="14">
        <v>28463.82</v>
      </c>
      <c r="E2053" s="15">
        <v>61.61</v>
      </c>
    </row>
    <row r="2054" spans="1:5" ht="12.75">
      <c r="A2054" s="22" t="s">
        <v>349</v>
      </c>
      <c r="B2054" s="22" t="s">
        <v>350</v>
      </c>
      <c r="C2054" s="23">
        <v>42650</v>
      </c>
      <c r="D2054" s="23">
        <v>26994.48</v>
      </c>
      <c r="E2054" s="24">
        <v>63.29</v>
      </c>
    </row>
    <row r="2055" spans="1:5" ht="12.75">
      <c r="A2055" s="25" t="s">
        <v>351</v>
      </c>
      <c r="B2055" s="25" t="s">
        <v>352</v>
      </c>
      <c r="C2055" s="26" t="s">
        <v>0</v>
      </c>
      <c r="D2055" s="26">
        <v>21626.17</v>
      </c>
      <c r="E2055" s="27" t="s">
        <v>0</v>
      </c>
    </row>
    <row r="2056" spans="1:5" ht="12.75">
      <c r="A2056" s="25" t="s">
        <v>353</v>
      </c>
      <c r="B2056" s="25" t="s">
        <v>354</v>
      </c>
      <c r="C2056" s="26" t="s">
        <v>0</v>
      </c>
      <c r="D2056" s="26">
        <v>1800</v>
      </c>
      <c r="E2056" s="27" t="s">
        <v>0</v>
      </c>
    </row>
    <row r="2057" spans="1:5" ht="12.75">
      <c r="A2057" s="25" t="s">
        <v>355</v>
      </c>
      <c r="B2057" s="25" t="s">
        <v>356</v>
      </c>
      <c r="C2057" s="26" t="s">
        <v>0</v>
      </c>
      <c r="D2057" s="26">
        <v>3568.31</v>
      </c>
      <c r="E2057" s="27" t="s">
        <v>0</v>
      </c>
    </row>
    <row r="2058" spans="1:5" ht="12.75">
      <c r="A2058" s="22" t="s">
        <v>357</v>
      </c>
      <c r="B2058" s="22" t="s">
        <v>358</v>
      </c>
      <c r="C2058" s="23">
        <v>3550</v>
      </c>
      <c r="D2058" s="23">
        <v>1469.34</v>
      </c>
      <c r="E2058" s="24">
        <v>41.39</v>
      </c>
    </row>
    <row r="2059" spans="1:5" ht="12.75">
      <c r="A2059" s="25" t="s">
        <v>361</v>
      </c>
      <c r="B2059" s="25" t="s">
        <v>362</v>
      </c>
      <c r="C2059" s="26" t="s">
        <v>0</v>
      </c>
      <c r="D2059" s="26">
        <v>1469.34</v>
      </c>
      <c r="E2059" s="27" t="s">
        <v>0</v>
      </c>
    </row>
    <row r="2060" spans="1:5" ht="12.75">
      <c r="A2060" s="300" t="s">
        <v>804</v>
      </c>
      <c r="B2060" s="299"/>
      <c r="C2060" s="12">
        <v>1054097</v>
      </c>
      <c r="D2060" s="12">
        <v>325105.03</v>
      </c>
      <c r="E2060" s="13">
        <v>30.84</v>
      </c>
    </row>
    <row r="2061" spans="1:5" ht="12.75">
      <c r="A2061" s="298" t="s">
        <v>198</v>
      </c>
      <c r="B2061" s="299"/>
      <c r="C2061" s="14">
        <v>540641</v>
      </c>
      <c r="D2061" s="14">
        <v>226644.83</v>
      </c>
      <c r="E2061" s="15">
        <v>41.92</v>
      </c>
    </row>
    <row r="2062" spans="1:5" ht="12.75">
      <c r="A2062" s="298" t="s">
        <v>199</v>
      </c>
      <c r="B2062" s="299"/>
      <c r="C2062" s="14">
        <v>501313</v>
      </c>
      <c r="D2062" s="14">
        <v>226644.83</v>
      </c>
      <c r="E2062" s="15">
        <v>45.21</v>
      </c>
    </row>
    <row r="2063" spans="1:5" ht="12.75">
      <c r="A2063" s="298" t="s">
        <v>200</v>
      </c>
      <c r="B2063" s="299"/>
      <c r="C2063" s="14">
        <v>39328</v>
      </c>
      <c r="D2063" s="14">
        <v>0</v>
      </c>
      <c r="E2063" s="15">
        <v>0</v>
      </c>
    </row>
    <row r="2064" spans="1:5" ht="12.75">
      <c r="A2064" s="298" t="s">
        <v>201</v>
      </c>
      <c r="B2064" s="299"/>
      <c r="C2064" s="14">
        <v>66670</v>
      </c>
      <c r="D2064" s="14">
        <v>8910.11</v>
      </c>
      <c r="E2064" s="15">
        <v>13.36</v>
      </c>
    </row>
    <row r="2065" spans="1:5" ht="12.75">
      <c r="A2065" s="298" t="s">
        <v>202</v>
      </c>
      <c r="B2065" s="299"/>
      <c r="C2065" s="14">
        <v>66670</v>
      </c>
      <c r="D2065" s="14">
        <v>8910.11</v>
      </c>
      <c r="E2065" s="15">
        <v>13.36</v>
      </c>
    </row>
    <row r="2066" spans="1:5" ht="12.75">
      <c r="A2066" s="298" t="s">
        <v>203</v>
      </c>
      <c r="B2066" s="299"/>
      <c r="C2066" s="14">
        <v>206342</v>
      </c>
      <c r="D2066" s="14">
        <v>48776.92</v>
      </c>
      <c r="E2066" s="15">
        <v>23.64</v>
      </c>
    </row>
    <row r="2067" spans="1:5" ht="12.75">
      <c r="A2067" s="298" t="s">
        <v>210</v>
      </c>
      <c r="B2067" s="299"/>
      <c r="C2067" s="14">
        <v>206342</v>
      </c>
      <c r="D2067" s="14">
        <v>48776.92</v>
      </c>
      <c r="E2067" s="15">
        <v>23.64</v>
      </c>
    </row>
    <row r="2068" spans="1:5" ht="12.75">
      <c r="A2068" s="298" t="s">
        <v>212</v>
      </c>
      <c r="B2068" s="299"/>
      <c r="C2068" s="14">
        <v>232779</v>
      </c>
      <c r="D2068" s="14">
        <v>40773.17</v>
      </c>
      <c r="E2068" s="15">
        <v>17.52</v>
      </c>
    </row>
    <row r="2069" spans="1:5" ht="12.75">
      <c r="A2069" s="298" t="s">
        <v>214</v>
      </c>
      <c r="B2069" s="299"/>
      <c r="C2069" s="14">
        <v>45644</v>
      </c>
      <c r="D2069" s="14">
        <v>3323.13</v>
      </c>
      <c r="E2069" s="15">
        <v>7.28</v>
      </c>
    </row>
    <row r="2070" spans="1:5" ht="12.75">
      <c r="A2070" s="298" t="s">
        <v>215</v>
      </c>
      <c r="B2070" s="299"/>
      <c r="C2070" s="14">
        <v>16476</v>
      </c>
      <c r="D2070" s="14">
        <v>5100</v>
      </c>
      <c r="E2070" s="15">
        <v>30.95</v>
      </c>
    </row>
    <row r="2071" spans="1:5" ht="12.75">
      <c r="A2071" s="298" t="s">
        <v>216</v>
      </c>
      <c r="B2071" s="299"/>
      <c r="C2071" s="14">
        <v>29809</v>
      </c>
      <c r="D2071" s="14">
        <v>0</v>
      </c>
      <c r="E2071" s="15">
        <v>0</v>
      </c>
    </row>
    <row r="2072" spans="1:5" ht="12.75">
      <c r="A2072" s="298" t="s">
        <v>219</v>
      </c>
      <c r="B2072" s="299"/>
      <c r="C2072" s="14">
        <v>140850</v>
      </c>
      <c r="D2072" s="14">
        <v>32350.04</v>
      </c>
      <c r="E2072" s="15">
        <v>22.97</v>
      </c>
    </row>
    <row r="2073" spans="1:5" ht="12.75">
      <c r="A2073" s="298" t="s">
        <v>221</v>
      </c>
      <c r="B2073" s="299"/>
      <c r="C2073" s="14">
        <v>7435</v>
      </c>
      <c r="D2073" s="14">
        <v>0</v>
      </c>
      <c r="E2073" s="15">
        <v>0</v>
      </c>
    </row>
    <row r="2074" spans="1:5" ht="12.75">
      <c r="A2074" s="298" t="s">
        <v>222</v>
      </c>
      <c r="B2074" s="299"/>
      <c r="C2074" s="14">
        <v>7435</v>
      </c>
      <c r="D2074" s="14">
        <v>0</v>
      </c>
      <c r="E2074" s="15">
        <v>0</v>
      </c>
    </row>
    <row r="2075" spans="1:5" ht="12.75">
      <c r="A2075" s="298" t="s">
        <v>224</v>
      </c>
      <c r="B2075" s="299"/>
      <c r="C2075" s="14">
        <v>230</v>
      </c>
      <c r="D2075" s="14">
        <v>0</v>
      </c>
      <c r="E2075" s="15">
        <v>0</v>
      </c>
    </row>
    <row r="2076" spans="1:5" ht="12.75">
      <c r="A2076" s="298" t="s">
        <v>227</v>
      </c>
      <c r="B2076" s="299"/>
      <c r="C2076" s="14">
        <v>230</v>
      </c>
      <c r="D2076" s="14">
        <v>0</v>
      </c>
      <c r="E2076" s="15">
        <v>0</v>
      </c>
    </row>
    <row r="2077" spans="1:5" ht="12.75">
      <c r="A2077" s="300" t="s">
        <v>805</v>
      </c>
      <c r="B2077" s="299"/>
      <c r="C2077" s="12">
        <v>1054097</v>
      </c>
      <c r="D2077" s="12">
        <v>325105.03</v>
      </c>
      <c r="E2077" s="13">
        <v>30.84</v>
      </c>
    </row>
    <row r="2078" spans="1:5" ht="12.75">
      <c r="A2078" s="16" t="s">
        <v>649</v>
      </c>
      <c r="B2078" s="16" t="s">
        <v>650</v>
      </c>
      <c r="C2078" s="17">
        <v>1054097</v>
      </c>
      <c r="D2078" s="17">
        <v>325105.03</v>
      </c>
      <c r="E2078" s="18">
        <v>30.84</v>
      </c>
    </row>
    <row r="2079" spans="1:5" ht="25.5">
      <c r="A2079" s="19" t="s">
        <v>347</v>
      </c>
      <c r="B2079" s="19" t="s">
        <v>806</v>
      </c>
      <c r="C2079" s="20">
        <v>344180</v>
      </c>
      <c r="D2079" s="20">
        <v>137374.67</v>
      </c>
      <c r="E2079" s="21">
        <v>39.91</v>
      </c>
    </row>
    <row r="2080" spans="1:5" ht="12.75">
      <c r="A2080" s="298" t="s">
        <v>198</v>
      </c>
      <c r="B2080" s="299"/>
      <c r="C2080" s="14">
        <v>286033</v>
      </c>
      <c r="D2080" s="14">
        <v>128464.56</v>
      </c>
      <c r="E2080" s="15">
        <v>44.91</v>
      </c>
    </row>
    <row r="2081" spans="1:5" ht="12.75">
      <c r="A2081" s="298" t="s">
        <v>199</v>
      </c>
      <c r="B2081" s="299"/>
      <c r="C2081" s="14">
        <v>246705</v>
      </c>
      <c r="D2081" s="14">
        <v>128464.56</v>
      </c>
      <c r="E2081" s="15">
        <v>52.07</v>
      </c>
    </row>
    <row r="2082" spans="1:5" ht="12.75">
      <c r="A2082" s="22" t="s">
        <v>349</v>
      </c>
      <c r="B2082" s="22" t="s">
        <v>350</v>
      </c>
      <c r="C2082" s="23">
        <v>184000</v>
      </c>
      <c r="D2082" s="23">
        <v>93329.93</v>
      </c>
      <c r="E2082" s="24">
        <v>50.72</v>
      </c>
    </row>
    <row r="2083" spans="1:5" ht="12.75">
      <c r="A2083" s="25" t="s">
        <v>351</v>
      </c>
      <c r="B2083" s="25" t="s">
        <v>352</v>
      </c>
      <c r="C2083" s="26" t="s">
        <v>0</v>
      </c>
      <c r="D2083" s="26">
        <v>79773.38</v>
      </c>
      <c r="E2083" s="27" t="s">
        <v>0</v>
      </c>
    </row>
    <row r="2084" spans="1:5" ht="12.75">
      <c r="A2084" s="25" t="s">
        <v>353</v>
      </c>
      <c r="B2084" s="25" t="s">
        <v>354</v>
      </c>
      <c r="C2084" s="26" t="s">
        <v>0</v>
      </c>
      <c r="D2084" s="26">
        <v>398.17</v>
      </c>
      <c r="E2084" s="27" t="s">
        <v>0</v>
      </c>
    </row>
    <row r="2085" spans="1:5" ht="12.75">
      <c r="A2085" s="25" t="s">
        <v>355</v>
      </c>
      <c r="B2085" s="25" t="s">
        <v>356</v>
      </c>
      <c r="C2085" s="26" t="s">
        <v>0</v>
      </c>
      <c r="D2085" s="26">
        <v>13158.38</v>
      </c>
      <c r="E2085" s="27" t="s">
        <v>0</v>
      </c>
    </row>
    <row r="2086" spans="1:5" ht="12.75">
      <c r="A2086" s="22" t="s">
        <v>357</v>
      </c>
      <c r="B2086" s="22" t="s">
        <v>358</v>
      </c>
      <c r="C2086" s="23">
        <v>62635</v>
      </c>
      <c r="D2086" s="23">
        <v>35134.63</v>
      </c>
      <c r="E2086" s="24">
        <v>56.09</v>
      </c>
    </row>
    <row r="2087" spans="1:5" ht="12.75">
      <c r="A2087" s="25" t="s">
        <v>359</v>
      </c>
      <c r="B2087" s="25" t="s">
        <v>360</v>
      </c>
      <c r="C2087" s="26" t="s">
        <v>0</v>
      </c>
      <c r="D2087" s="26">
        <v>133.1</v>
      </c>
      <c r="E2087" s="27" t="s">
        <v>0</v>
      </c>
    </row>
    <row r="2088" spans="1:5" ht="12.75">
      <c r="A2088" s="25" t="s">
        <v>361</v>
      </c>
      <c r="B2088" s="25" t="s">
        <v>362</v>
      </c>
      <c r="C2088" s="26" t="s">
        <v>0</v>
      </c>
      <c r="D2088" s="26">
        <v>8462.16</v>
      </c>
      <c r="E2088" s="27" t="s">
        <v>0</v>
      </c>
    </row>
    <row r="2089" spans="1:5" ht="12.75">
      <c r="A2089" s="25" t="s">
        <v>363</v>
      </c>
      <c r="B2089" s="25" t="s">
        <v>364</v>
      </c>
      <c r="C2089" s="26" t="s">
        <v>0</v>
      </c>
      <c r="D2089" s="26">
        <v>122.76</v>
      </c>
      <c r="E2089" s="27" t="s">
        <v>0</v>
      </c>
    </row>
    <row r="2090" spans="1:5" ht="12.75">
      <c r="A2090" s="25" t="s">
        <v>367</v>
      </c>
      <c r="B2090" s="25" t="s">
        <v>368</v>
      </c>
      <c r="C2090" s="26" t="s">
        <v>0</v>
      </c>
      <c r="D2090" s="26">
        <v>676.01</v>
      </c>
      <c r="E2090" s="27" t="s">
        <v>0</v>
      </c>
    </row>
    <row r="2091" spans="1:5" ht="12.75">
      <c r="A2091" s="25" t="s">
        <v>425</v>
      </c>
      <c r="B2091" s="25" t="s">
        <v>426</v>
      </c>
      <c r="C2091" s="26" t="s">
        <v>0</v>
      </c>
      <c r="D2091" s="26">
        <v>10936.91</v>
      </c>
      <c r="E2091" s="27" t="s">
        <v>0</v>
      </c>
    </row>
    <row r="2092" spans="1:5" ht="12.75">
      <c r="A2092" s="25" t="s">
        <v>371</v>
      </c>
      <c r="B2092" s="25" t="s">
        <v>372</v>
      </c>
      <c r="C2092" s="26" t="s">
        <v>0</v>
      </c>
      <c r="D2092" s="26">
        <v>1993.06</v>
      </c>
      <c r="E2092" s="27" t="s">
        <v>0</v>
      </c>
    </row>
    <row r="2093" spans="1:5" ht="12.75">
      <c r="A2093" s="25" t="s">
        <v>427</v>
      </c>
      <c r="B2093" s="25" t="s">
        <v>428</v>
      </c>
      <c r="C2093" s="26" t="s">
        <v>0</v>
      </c>
      <c r="D2093" s="26">
        <v>2010.48</v>
      </c>
      <c r="E2093" s="27" t="s">
        <v>0</v>
      </c>
    </row>
    <row r="2094" spans="1:5" ht="12.75">
      <c r="A2094" s="25" t="s">
        <v>415</v>
      </c>
      <c r="B2094" s="25" t="s">
        <v>416</v>
      </c>
      <c r="C2094" s="26" t="s">
        <v>0</v>
      </c>
      <c r="D2094" s="26">
        <v>1517.09</v>
      </c>
      <c r="E2094" s="27" t="s">
        <v>0</v>
      </c>
    </row>
    <row r="2095" spans="1:5" ht="12.75">
      <c r="A2095" s="25" t="s">
        <v>377</v>
      </c>
      <c r="B2095" s="25" t="s">
        <v>378</v>
      </c>
      <c r="C2095" s="26" t="s">
        <v>0</v>
      </c>
      <c r="D2095" s="26">
        <v>414.75</v>
      </c>
      <c r="E2095" s="27" t="s">
        <v>0</v>
      </c>
    </row>
    <row r="2096" spans="1:5" ht="12.75">
      <c r="A2096" s="25" t="s">
        <v>419</v>
      </c>
      <c r="B2096" s="25" t="s">
        <v>420</v>
      </c>
      <c r="C2096" s="26" t="s">
        <v>0</v>
      </c>
      <c r="D2096" s="26">
        <v>5379.58</v>
      </c>
      <c r="E2096" s="27" t="s">
        <v>0</v>
      </c>
    </row>
    <row r="2097" spans="1:5" ht="12.75">
      <c r="A2097" s="25" t="s">
        <v>379</v>
      </c>
      <c r="B2097" s="25" t="s">
        <v>380</v>
      </c>
      <c r="C2097" s="26" t="s">
        <v>0</v>
      </c>
      <c r="D2097" s="26">
        <v>153.45</v>
      </c>
      <c r="E2097" s="27" t="s">
        <v>0</v>
      </c>
    </row>
    <row r="2098" spans="1:5" ht="25.5">
      <c r="A2098" s="25" t="s">
        <v>458</v>
      </c>
      <c r="B2098" s="25" t="s">
        <v>459</v>
      </c>
      <c r="C2098" s="26" t="s">
        <v>0</v>
      </c>
      <c r="D2098" s="26">
        <v>1664.82</v>
      </c>
      <c r="E2098" s="27" t="s">
        <v>0</v>
      </c>
    </row>
    <row r="2099" spans="1:5" ht="12.75">
      <c r="A2099" s="25" t="s">
        <v>421</v>
      </c>
      <c r="B2099" s="25" t="s">
        <v>422</v>
      </c>
      <c r="C2099" s="26" t="s">
        <v>0</v>
      </c>
      <c r="D2099" s="26">
        <v>1229.15</v>
      </c>
      <c r="E2099" s="27" t="s">
        <v>0</v>
      </c>
    </row>
    <row r="2100" spans="1:5" ht="12.75">
      <c r="A2100" s="25" t="s">
        <v>381</v>
      </c>
      <c r="B2100" s="25" t="s">
        <v>382</v>
      </c>
      <c r="C2100" s="26" t="s">
        <v>0</v>
      </c>
      <c r="D2100" s="26">
        <v>441.31</v>
      </c>
      <c r="E2100" s="27" t="s">
        <v>0</v>
      </c>
    </row>
    <row r="2101" spans="1:5" ht="12.75">
      <c r="A2101" s="22" t="s">
        <v>542</v>
      </c>
      <c r="B2101" s="22" t="s">
        <v>543</v>
      </c>
      <c r="C2101" s="23">
        <v>70</v>
      </c>
      <c r="D2101" s="23">
        <v>0</v>
      </c>
      <c r="E2101" s="24">
        <v>0</v>
      </c>
    </row>
    <row r="2102" spans="1:5" ht="12.75">
      <c r="A2102" s="298" t="s">
        <v>200</v>
      </c>
      <c r="B2102" s="299"/>
      <c r="C2102" s="14">
        <v>39328</v>
      </c>
      <c r="D2102" s="14">
        <v>0</v>
      </c>
      <c r="E2102" s="15">
        <v>0</v>
      </c>
    </row>
    <row r="2103" spans="1:5" ht="12.75">
      <c r="A2103" s="22" t="s">
        <v>357</v>
      </c>
      <c r="B2103" s="22" t="s">
        <v>358</v>
      </c>
      <c r="C2103" s="23">
        <v>39328</v>
      </c>
      <c r="D2103" s="23">
        <v>0</v>
      </c>
      <c r="E2103" s="24">
        <v>0</v>
      </c>
    </row>
    <row r="2104" spans="1:5" ht="12.75">
      <c r="A2104" s="298" t="s">
        <v>201</v>
      </c>
      <c r="B2104" s="299"/>
      <c r="C2104" s="14">
        <v>50670</v>
      </c>
      <c r="D2104" s="14">
        <v>8910.11</v>
      </c>
      <c r="E2104" s="15">
        <v>17.58</v>
      </c>
    </row>
    <row r="2105" spans="1:5" ht="12.75">
      <c r="A2105" s="298" t="s">
        <v>202</v>
      </c>
      <c r="B2105" s="299"/>
      <c r="C2105" s="14">
        <v>50670</v>
      </c>
      <c r="D2105" s="14">
        <v>8910.11</v>
      </c>
      <c r="E2105" s="15">
        <v>17.58</v>
      </c>
    </row>
    <row r="2106" spans="1:5" ht="12.75">
      <c r="A2106" s="22" t="s">
        <v>357</v>
      </c>
      <c r="B2106" s="22" t="s">
        <v>358</v>
      </c>
      <c r="C2106" s="23">
        <v>50400</v>
      </c>
      <c r="D2106" s="23">
        <v>8904.63</v>
      </c>
      <c r="E2106" s="24">
        <v>17.67</v>
      </c>
    </row>
    <row r="2107" spans="1:5" ht="12.75">
      <c r="A2107" s="25" t="s">
        <v>359</v>
      </c>
      <c r="B2107" s="25" t="s">
        <v>360</v>
      </c>
      <c r="C2107" s="26" t="s">
        <v>0</v>
      </c>
      <c r="D2107" s="26">
        <v>709.75</v>
      </c>
      <c r="E2107" s="27" t="s">
        <v>0</v>
      </c>
    </row>
    <row r="2108" spans="1:5" ht="12.75">
      <c r="A2108" s="25" t="s">
        <v>363</v>
      </c>
      <c r="B2108" s="25" t="s">
        <v>364</v>
      </c>
      <c r="C2108" s="26" t="s">
        <v>0</v>
      </c>
      <c r="D2108" s="26">
        <v>1010.25</v>
      </c>
      <c r="E2108" s="27" t="s">
        <v>0</v>
      </c>
    </row>
    <row r="2109" spans="1:5" ht="12.75">
      <c r="A2109" s="25" t="s">
        <v>411</v>
      </c>
      <c r="B2109" s="25" t="s">
        <v>412</v>
      </c>
      <c r="C2109" s="26" t="s">
        <v>0</v>
      </c>
      <c r="D2109" s="26">
        <v>49.83</v>
      </c>
      <c r="E2109" s="27" t="s">
        <v>0</v>
      </c>
    </row>
    <row r="2110" spans="1:5" ht="12.75">
      <c r="A2110" s="25" t="s">
        <v>371</v>
      </c>
      <c r="B2110" s="25" t="s">
        <v>372</v>
      </c>
      <c r="C2110" s="26" t="s">
        <v>0</v>
      </c>
      <c r="D2110" s="26">
        <v>415.67</v>
      </c>
      <c r="E2110" s="27" t="s">
        <v>0</v>
      </c>
    </row>
    <row r="2111" spans="1:5" ht="12.75">
      <c r="A2111" s="25" t="s">
        <v>415</v>
      </c>
      <c r="B2111" s="25" t="s">
        <v>416</v>
      </c>
      <c r="C2111" s="26" t="s">
        <v>0</v>
      </c>
      <c r="D2111" s="26">
        <v>675.94</v>
      </c>
      <c r="E2111" s="27" t="s">
        <v>0</v>
      </c>
    </row>
    <row r="2112" spans="1:5" ht="12.75">
      <c r="A2112" s="25" t="s">
        <v>417</v>
      </c>
      <c r="B2112" s="25" t="s">
        <v>418</v>
      </c>
      <c r="C2112" s="26" t="s">
        <v>0</v>
      </c>
      <c r="D2112" s="26">
        <v>3097.23</v>
      </c>
      <c r="E2112" s="27" t="s">
        <v>0</v>
      </c>
    </row>
    <row r="2113" spans="1:5" ht="12.75">
      <c r="A2113" s="25" t="s">
        <v>375</v>
      </c>
      <c r="B2113" s="25" t="s">
        <v>376</v>
      </c>
      <c r="C2113" s="26" t="s">
        <v>0</v>
      </c>
      <c r="D2113" s="26">
        <v>1440</v>
      </c>
      <c r="E2113" s="27" t="s">
        <v>0</v>
      </c>
    </row>
    <row r="2114" spans="1:5" ht="12.75">
      <c r="A2114" s="25" t="s">
        <v>419</v>
      </c>
      <c r="B2114" s="25" t="s">
        <v>420</v>
      </c>
      <c r="C2114" s="26" t="s">
        <v>0</v>
      </c>
      <c r="D2114" s="26">
        <v>1245.92</v>
      </c>
      <c r="E2114" s="27" t="s">
        <v>0</v>
      </c>
    </row>
    <row r="2115" spans="1:5" ht="12.75">
      <c r="A2115" s="25" t="s">
        <v>423</v>
      </c>
      <c r="B2115" s="25" t="s">
        <v>424</v>
      </c>
      <c r="C2115" s="26" t="s">
        <v>0</v>
      </c>
      <c r="D2115" s="26">
        <v>10</v>
      </c>
      <c r="E2115" s="27" t="s">
        <v>0</v>
      </c>
    </row>
    <row r="2116" spans="1:5" ht="12.75">
      <c r="A2116" s="25" t="s">
        <v>381</v>
      </c>
      <c r="B2116" s="25" t="s">
        <v>382</v>
      </c>
      <c r="C2116" s="26" t="s">
        <v>0</v>
      </c>
      <c r="D2116" s="26">
        <v>131.06</v>
      </c>
      <c r="E2116" s="27" t="s">
        <v>0</v>
      </c>
    </row>
    <row r="2117" spans="1:5" ht="12.75">
      <c r="A2117" s="25" t="s">
        <v>383</v>
      </c>
      <c r="B2117" s="25" t="s">
        <v>384</v>
      </c>
      <c r="C2117" s="26" t="s">
        <v>0</v>
      </c>
      <c r="D2117" s="26">
        <v>118.98</v>
      </c>
      <c r="E2117" s="27" t="s">
        <v>0</v>
      </c>
    </row>
    <row r="2118" spans="1:5" ht="12.75">
      <c r="A2118" s="22" t="s">
        <v>542</v>
      </c>
      <c r="B2118" s="22" t="s">
        <v>543</v>
      </c>
      <c r="C2118" s="23">
        <v>270</v>
      </c>
      <c r="D2118" s="23">
        <v>5.48</v>
      </c>
      <c r="E2118" s="24">
        <v>2.03</v>
      </c>
    </row>
    <row r="2119" spans="1:5" ht="12.75">
      <c r="A2119" s="25" t="s">
        <v>544</v>
      </c>
      <c r="B2119" s="25" t="s">
        <v>545</v>
      </c>
      <c r="C2119" s="26" t="s">
        <v>0</v>
      </c>
      <c r="D2119" s="26">
        <v>5.48</v>
      </c>
      <c r="E2119" s="27" t="s">
        <v>0</v>
      </c>
    </row>
    <row r="2120" spans="1:5" ht="12.75">
      <c r="A2120" s="298" t="s">
        <v>203</v>
      </c>
      <c r="B2120" s="299"/>
      <c r="C2120" s="14">
        <v>135</v>
      </c>
      <c r="D2120" s="14">
        <v>0</v>
      </c>
      <c r="E2120" s="15">
        <v>0</v>
      </c>
    </row>
    <row r="2121" spans="1:5" ht="12.75">
      <c r="A2121" s="298" t="s">
        <v>210</v>
      </c>
      <c r="B2121" s="299"/>
      <c r="C2121" s="14">
        <v>135</v>
      </c>
      <c r="D2121" s="14">
        <v>0</v>
      </c>
      <c r="E2121" s="15">
        <v>0</v>
      </c>
    </row>
    <row r="2122" spans="1:5" ht="12.75">
      <c r="A2122" s="22" t="s">
        <v>357</v>
      </c>
      <c r="B2122" s="22" t="s">
        <v>358</v>
      </c>
      <c r="C2122" s="23">
        <v>135</v>
      </c>
      <c r="D2122" s="23">
        <v>0</v>
      </c>
      <c r="E2122" s="24">
        <v>0</v>
      </c>
    </row>
    <row r="2123" spans="1:5" ht="12.75">
      <c r="A2123" s="298" t="s">
        <v>212</v>
      </c>
      <c r="B2123" s="299"/>
      <c r="C2123" s="14">
        <v>7112</v>
      </c>
      <c r="D2123" s="14">
        <v>0</v>
      </c>
      <c r="E2123" s="15">
        <v>0</v>
      </c>
    </row>
    <row r="2124" spans="1:5" ht="12.75">
      <c r="A2124" s="298" t="s">
        <v>216</v>
      </c>
      <c r="B2124" s="299"/>
      <c r="C2124" s="14">
        <v>7112</v>
      </c>
      <c r="D2124" s="14">
        <v>0</v>
      </c>
      <c r="E2124" s="15">
        <v>0</v>
      </c>
    </row>
    <row r="2125" spans="1:5" ht="12.75">
      <c r="A2125" s="22" t="s">
        <v>357</v>
      </c>
      <c r="B2125" s="22" t="s">
        <v>358</v>
      </c>
      <c r="C2125" s="23">
        <v>7112</v>
      </c>
      <c r="D2125" s="23">
        <v>0</v>
      </c>
      <c r="E2125" s="24">
        <v>0</v>
      </c>
    </row>
    <row r="2126" spans="1:5" ht="12.75">
      <c r="A2126" s="298" t="s">
        <v>224</v>
      </c>
      <c r="B2126" s="299"/>
      <c r="C2126" s="14">
        <v>230</v>
      </c>
      <c r="D2126" s="14">
        <v>0</v>
      </c>
      <c r="E2126" s="15">
        <v>0</v>
      </c>
    </row>
    <row r="2127" spans="1:5" ht="12.75">
      <c r="A2127" s="298" t="s">
        <v>227</v>
      </c>
      <c r="B2127" s="299"/>
      <c r="C2127" s="14">
        <v>230</v>
      </c>
      <c r="D2127" s="14">
        <v>0</v>
      </c>
      <c r="E2127" s="15">
        <v>0</v>
      </c>
    </row>
    <row r="2128" spans="1:5" ht="12.75">
      <c r="A2128" s="22" t="s">
        <v>357</v>
      </c>
      <c r="B2128" s="22" t="s">
        <v>358</v>
      </c>
      <c r="C2128" s="23">
        <v>230</v>
      </c>
      <c r="D2128" s="23">
        <v>0</v>
      </c>
      <c r="E2128" s="24">
        <v>0</v>
      </c>
    </row>
    <row r="2129" spans="1:5" ht="25.5">
      <c r="A2129" s="19" t="s">
        <v>385</v>
      </c>
      <c r="B2129" s="19" t="s">
        <v>807</v>
      </c>
      <c r="C2129" s="20">
        <v>175700</v>
      </c>
      <c r="D2129" s="20">
        <v>82160.4</v>
      </c>
      <c r="E2129" s="21">
        <v>46.76</v>
      </c>
    </row>
    <row r="2130" spans="1:5" ht="12.75">
      <c r="A2130" s="298" t="s">
        <v>198</v>
      </c>
      <c r="B2130" s="299"/>
      <c r="C2130" s="14">
        <v>175700</v>
      </c>
      <c r="D2130" s="14">
        <v>82160.4</v>
      </c>
      <c r="E2130" s="15">
        <v>46.76</v>
      </c>
    </row>
    <row r="2131" spans="1:5" ht="12.75">
      <c r="A2131" s="298" t="s">
        <v>199</v>
      </c>
      <c r="B2131" s="299"/>
      <c r="C2131" s="14">
        <v>175700</v>
      </c>
      <c r="D2131" s="14">
        <v>82160.4</v>
      </c>
      <c r="E2131" s="15">
        <v>46.76</v>
      </c>
    </row>
    <row r="2132" spans="1:5" ht="12.75">
      <c r="A2132" s="22" t="s">
        <v>349</v>
      </c>
      <c r="B2132" s="22" t="s">
        <v>350</v>
      </c>
      <c r="C2132" s="23">
        <v>175700</v>
      </c>
      <c r="D2132" s="23">
        <v>82160.4</v>
      </c>
      <c r="E2132" s="24">
        <v>46.76</v>
      </c>
    </row>
    <row r="2133" spans="1:5" ht="12.75">
      <c r="A2133" s="25" t="s">
        <v>351</v>
      </c>
      <c r="B2133" s="25" t="s">
        <v>352</v>
      </c>
      <c r="C2133" s="26" t="s">
        <v>0</v>
      </c>
      <c r="D2133" s="26">
        <v>70523.94</v>
      </c>
      <c r="E2133" s="27" t="s">
        <v>0</v>
      </c>
    </row>
    <row r="2134" spans="1:5" ht="12.75">
      <c r="A2134" s="25" t="s">
        <v>355</v>
      </c>
      <c r="B2134" s="25" t="s">
        <v>356</v>
      </c>
      <c r="C2134" s="26" t="s">
        <v>0</v>
      </c>
      <c r="D2134" s="26">
        <v>11636.46</v>
      </c>
      <c r="E2134" s="27" t="s">
        <v>0</v>
      </c>
    </row>
    <row r="2135" spans="1:5" ht="25.5">
      <c r="A2135" s="19" t="s">
        <v>395</v>
      </c>
      <c r="B2135" s="19" t="s">
        <v>808</v>
      </c>
      <c r="C2135" s="20">
        <v>355646</v>
      </c>
      <c r="D2135" s="20">
        <v>73219.92</v>
      </c>
      <c r="E2135" s="21">
        <v>20.59</v>
      </c>
    </row>
    <row r="2136" spans="1:5" ht="12.75">
      <c r="A2136" s="298" t="s">
        <v>198</v>
      </c>
      <c r="B2136" s="299"/>
      <c r="C2136" s="14">
        <v>66018</v>
      </c>
      <c r="D2136" s="14">
        <v>16019.87</v>
      </c>
      <c r="E2136" s="15">
        <v>24.27</v>
      </c>
    </row>
    <row r="2137" spans="1:5" ht="12.75">
      <c r="A2137" s="298" t="s">
        <v>199</v>
      </c>
      <c r="B2137" s="299"/>
      <c r="C2137" s="14">
        <v>66018</v>
      </c>
      <c r="D2137" s="14">
        <v>16019.87</v>
      </c>
      <c r="E2137" s="15">
        <v>24.27</v>
      </c>
    </row>
    <row r="2138" spans="1:5" ht="12.75">
      <c r="A2138" s="22" t="s">
        <v>357</v>
      </c>
      <c r="B2138" s="22" t="s">
        <v>358</v>
      </c>
      <c r="C2138" s="23">
        <v>65968</v>
      </c>
      <c r="D2138" s="23">
        <v>16019.87</v>
      </c>
      <c r="E2138" s="24">
        <v>24.28</v>
      </c>
    </row>
    <row r="2139" spans="1:5" ht="12.75">
      <c r="A2139" s="25" t="s">
        <v>359</v>
      </c>
      <c r="B2139" s="25" t="s">
        <v>360</v>
      </c>
      <c r="C2139" s="26" t="s">
        <v>0</v>
      </c>
      <c r="D2139" s="26">
        <v>131.2</v>
      </c>
      <c r="E2139" s="27" t="s">
        <v>0</v>
      </c>
    </row>
    <row r="2140" spans="1:5" ht="12.75">
      <c r="A2140" s="25" t="s">
        <v>367</v>
      </c>
      <c r="B2140" s="25" t="s">
        <v>368</v>
      </c>
      <c r="C2140" s="26" t="s">
        <v>0</v>
      </c>
      <c r="D2140" s="26">
        <v>5.71</v>
      </c>
      <c r="E2140" s="27" t="s">
        <v>0</v>
      </c>
    </row>
    <row r="2141" spans="1:5" ht="12.75">
      <c r="A2141" s="25" t="s">
        <v>425</v>
      </c>
      <c r="B2141" s="25" t="s">
        <v>426</v>
      </c>
      <c r="C2141" s="26" t="s">
        <v>0</v>
      </c>
      <c r="D2141" s="26">
        <v>603.64</v>
      </c>
      <c r="E2141" s="27" t="s">
        <v>0</v>
      </c>
    </row>
    <row r="2142" spans="1:5" ht="12.75">
      <c r="A2142" s="25" t="s">
        <v>411</v>
      </c>
      <c r="B2142" s="25" t="s">
        <v>412</v>
      </c>
      <c r="C2142" s="26" t="s">
        <v>0</v>
      </c>
      <c r="D2142" s="26">
        <v>6.14</v>
      </c>
      <c r="E2142" s="27" t="s">
        <v>0</v>
      </c>
    </row>
    <row r="2143" spans="1:5" ht="12.75">
      <c r="A2143" s="25" t="s">
        <v>371</v>
      </c>
      <c r="B2143" s="25" t="s">
        <v>372</v>
      </c>
      <c r="C2143" s="26" t="s">
        <v>0</v>
      </c>
      <c r="D2143" s="26">
        <v>400</v>
      </c>
      <c r="E2143" s="27" t="s">
        <v>0</v>
      </c>
    </row>
    <row r="2144" spans="1:5" ht="12.75">
      <c r="A2144" s="25" t="s">
        <v>373</v>
      </c>
      <c r="B2144" s="25" t="s">
        <v>374</v>
      </c>
      <c r="C2144" s="26" t="s">
        <v>0</v>
      </c>
      <c r="D2144" s="26">
        <v>2800</v>
      </c>
      <c r="E2144" s="27" t="s">
        <v>0</v>
      </c>
    </row>
    <row r="2145" spans="1:5" ht="12.75">
      <c r="A2145" s="25" t="s">
        <v>415</v>
      </c>
      <c r="B2145" s="25" t="s">
        <v>416</v>
      </c>
      <c r="C2145" s="26" t="s">
        <v>0</v>
      </c>
      <c r="D2145" s="26">
        <v>91.88</v>
      </c>
      <c r="E2145" s="27" t="s">
        <v>0</v>
      </c>
    </row>
    <row r="2146" spans="1:5" ht="12.75">
      <c r="A2146" s="25" t="s">
        <v>417</v>
      </c>
      <c r="B2146" s="25" t="s">
        <v>418</v>
      </c>
      <c r="C2146" s="26" t="s">
        <v>0</v>
      </c>
      <c r="D2146" s="26">
        <v>2550</v>
      </c>
      <c r="E2146" s="27" t="s">
        <v>0</v>
      </c>
    </row>
    <row r="2147" spans="1:5" ht="12.75">
      <c r="A2147" s="25" t="s">
        <v>377</v>
      </c>
      <c r="B2147" s="25" t="s">
        <v>378</v>
      </c>
      <c r="C2147" s="26" t="s">
        <v>0</v>
      </c>
      <c r="D2147" s="26">
        <v>8833.17</v>
      </c>
      <c r="E2147" s="27" t="s">
        <v>0</v>
      </c>
    </row>
    <row r="2148" spans="1:5" ht="12.75">
      <c r="A2148" s="25" t="s">
        <v>379</v>
      </c>
      <c r="B2148" s="25" t="s">
        <v>380</v>
      </c>
      <c r="C2148" s="26" t="s">
        <v>0</v>
      </c>
      <c r="D2148" s="26">
        <v>408.13</v>
      </c>
      <c r="E2148" s="27" t="s">
        <v>0</v>
      </c>
    </row>
    <row r="2149" spans="1:5" ht="12.75">
      <c r="A2149" s="25" t="s">
        <v>397</v>
      </c>
      <c r="B2149" s="25" t="s">
        <v>398</v>
      </c>
      <c r="C2149" s="26" t="s">
        <v>0</v>
      </c>
      <c r="D2149" s="26">
        <v>140</v>
      </c>
      <c r="E2149" s="27" t="s">
        <v>0</v>
      </c>
    </row>
    <row r="2150" spans="1:5" ht="12.75">
      <c r="A2150" s="25" t="s">
        <v>423</v>
      </c>
      <c r="B2150" s="25" t="s">
        <v>424</v>
      </c>
      <c r="C2150" s="26" t="s">
        <v>0</v>
      </c>
      <c r="D2150" s="26">
        <v>50</v>
      </c>
      <c r="E2150" s="27" t="s">
        <v>0</v>
      </c>
    </row>
    <row r="2151" spans="1:5" ht="12.75">
      <c r="A2151" s="22" t="s">
        <v>542</v>
      </c>
      <c r="B2151" s="22" t="s">
        <v>543</v>
      </c>
      <c r="C2151" s="23">
        <v>50</v>
      </c>
      <c r="D2151" s="23">
        <v>0</v>
      </c>
      <c r="E2151" s="24">
        <v>0</v>
      </c>
    </row>
    <row r="2152" spans="1:5" ht="12.75">
      <c r="A2152" s="298" t="s">
        <v>201</v>
      </c>
      <c r="B2152" s="299"/>
      <c r="C2152" s="14">
        <v>12000</v>
      </c>
      <c r="D2152" s="14">
        <v>0</v>
      </c>
      <c r="E2152" s="15">
        <v>0</v>
      </c>
    </row>
    <row r="2153" spans="1:5" ht="12.75">
      <c r="A2153" s="298" t="s">
        <v>202</v>
      </c>
      <c r="B2153" s="299"/>
      <c r="C2153" s="14">
        <v>12000</v>
      </c>
      <c r="D2153" s="14">
        <v>0</v>
      </c>
      <c r="E2153" s="15">
        <v>0</v>
      </c>
    </row>
    <row r="2154" spans="1:5" ht="12.75">
      <c r="A2154" s="22" t="s">
        <v>357</v>
      </c>
      <c r="B2154" s="22" t="s">
        <v>358</v>
      </c>
      <c r="C2154" s="23">
        <v>12000</v>
      </c>
      <c r="D2154" s="23">
        <v>0</v>
      </c>
      <c r="E2154" s="24">
        <v>0</v>
      </c>
    </row>
    <row r="2155" spans="1:5" ht="12.75">
      <c r="A2155" s="298" t="s">
        <v>203</v>
      </c>
      <c r="B2155" s="299"/>
      <c r="C2155" s="14">
        <v>199207</v>
      </c>
      <c r="D2155" s="14">
        <v>48776.92</v>
      </c>
      <c r="E2155" s="15">
        <v>24.49</v>
      </c>
    </row>
    <row r="2156" spans="1:5" ht="12.75">
      <c r="A2156" s="298" t="s">
        <v>210</v>
      </c>
      <c r="B2156" s="299"/>
      <c r="C2156" s="14">
        <v>199207</v>
      </c>
      <c r="D2156" s="14">
        <v>48776.92</v>
      </c>
      <c r="E2156" s="15">
        <v>24.49</v>
      </c>
    </row>
    <row r="2157" spans="1:5" ht="12.75">
      <c r="A2157" s="22" t="s">
        <v>357</v>
      </c>
      <c r="B2157" s="22" t="s">
        <v>358</v>
      </c>
      <c r="C2157" s="23">
        <v>198637</v>
      </c>
      <c r="D2157" s="23">
        <v>48776.92</v>
      </c>
      <c r="E2157" s="24">
        <v>24.56</v>
      </c>
    </row>
    <row r="2158" spans="1:5" ht="12.75">
      <c r="A2158" s="25" t="s">
        <v>359</v>
      </c>
      <c r="B2158" s="25" t="s">
        <v>360</v>
      </c>
      <c r="C2158" s="26" t="s">
        <v>0</v>
      </c>
      <c r="D2158" s="26">
        <v>278.44</v>
      </c>
      <c r="E2158" s="27" t="s">
        <v>0</v>
      </c>
    </row>
    <row r="2159" spans="1:5" ht="12.75">
      <c r="A2159" s="25" t="s">
        <v>367</v>
      </c>
      <c r="B2159" s="25" t="s">
        <v>368</v>
      </c>
      <c r="C2159" s="26" t="s">
        <v>0</v>
      </c>
      <c r="D2159" s="26">
        <v>398.61</v>
      </c>
      <c r="E2159" s="27" t="s">
        <v>0</v>
      </c>
    </row>
    <row r="2160" spans="1:5" ht="12.75">
      <c r="A2160" s="25" t="s">
        <v>425</v>
      </c>
      <c r="B2160" s="25" t="s">
        <v>426</v>
      </c>
      <c r="C2160" s="26" t="s">
        <v>0</v>
      </c>
      <c r="D2160" s="26">
        <v>1671.91</v>
      </c>
      <c r="E2160" s="27" t="s">
        <v>0</v>
      </c>
    </row>
    <row r="2161" spans="1:5" ht="12.75">
      <c r="A2161" s="25" t="s">
        <v>411</v>
      </c>
      <c r="B2161" s="25" t="s">
        <v>412</v>
      </c>
      <c r="C2161" s="26" t="s">
        <v>0</v>
      </c>
      <c r="D2161" s="26">
        <v>291.83</v>
      </c>
      <c r="E2161" s="27" t="s">
        <v>0</v>
      </c>
    </row>
    <row r="2162" spans="1:5" ht="12.75">
      <c r="A2162" s="25" t="s">
        <v>371</v>
      </c>
      <c r="B2162" s="25" t="s">
        <v>372</v>
      </c>
      <c r="C2162" s="26" t="s">
        <v>0</v>
      </c>
      <c r="D2162" s="26">
        <v>904.41</v>
      </c>
      <c r="E2162" s="27" t="s">
        <v>0</v>
      </c>
    </row>
    <row r="2163" spans="1:5" ht="12.75">
      <c r="A2163" s="25" t="s">
        <v>427</v>
      </c>
      <c r="B2163" s="25" t="s">
        <v>428</v>
      </c>
      <c r="C2163" s="26" t="s">
        <v>0</v>
      </c>
      <c r="D2163" s="26">
        <v>197.48</v>
      </c>
      <c r="E2163" s="27" t="s">
        <v>0</v>
      </c>
    </row>
    <row r="2164" spans="1:5" ht="12.75">
      <c r="A2164" s="25" t="s">
        <v>373</v>
      </c>
      <c r="B2164" s="25" t="s">
        <v>374</v>
      </c>
      <c r="C2164" s="26" t="s">
        <v>0</v>
      </c>
      <c r="D2164" s="26">
        <v>1545.34</v>
      </c>
      <c r="E2164" s="27" t="s">
        <v>0</v>
      </c>
    </row>
    <row r="2165" spans="1:5" ht="12.75">
      <c r="A2165" s="25" t="s">
        <v>417</v>
      </c>
      <c r="B2165" s="25" t="s">
        <v>418</v>
      </c>
      <c r="C2165" s="26" t="s">
        <v>0</v>
      </c>
      <c r="D2165" s="26">
        <v>23876.65</v>
      </c>
      <c r="E2165" s="27" t="s">
        <v>0</v>
      </c>
    </row>
    <row r="2166" spans="1:5" ht="12.75">
      <c r="A2166" s="25" t="s">
        <v>377</v>
      </c>
      <c r="B2166" s="25" t="s">
        <v>378</v>
      </c>
      <c r="C2166" s="26" t="s">
        <v>0</v>
      </c>
      <c r="D2166" s="26">
        <v>15871.41</v>
      </c>
      <c r="E2166" s="27" t="s">
        <v>0</v>
      </c>
    </row>
    <row r="2167" spans="1:5" ht="12.75">
      <c r="A2167" s="25" t="s">
        <v>419</v>
      </c>
      <c r="B2167" s="25" t="s">
        <v>420</v>
      </c>
      <c r="C2167" s="26" t="s">
        <v>0</v>
      </c>
      <c r="D2167" s="26">
        <v>696.78</v>
      </c>
      <c r="E2167" s="27" t="s">
        <v>0</v>
      </c>
    </row>
    <row r="2168" spans="1:5" ht="12.75">
      <c r="A2168" s="25" t="s">
        <v>379</v>
      </c>
      <c r="B2168" s="25" t="s">
        <v>380</v>
      </c>
      <c r="C2168" s="26" t="s">
        <v>0</v>
      </c>
      <c r="D2168" s="26">
        <v>1195</v>
      </c>
      <c r="E2168" s="27" t="s">
        <v>0</v>
      </c>
    </row>
    <row r="2169" spans="1:5" ht="12.75">
      <c r="A2169" s="25" t="s">
        <v>397</v>
      </c>
      <c r="B2169" s="25" t="s">
        <v>398</v>
      </c>
      <c r="C2169" s="26" t="s">
        <v>0</v>
      </c>
      <c r="D2169" s="26">
        <v>12.05</v>
      </c>
      <c r="E2169" s="27" t="s">
        <v>0</v>
      </c>
    </row>
    <row r="2170" spans="1:5" ht="12.75">
      <c r="A2170" s="25" t="s">
        <v>381</v>
      </c>
      <c r="B2170" s="25" t="s">
        <v>382</v>
      </c>
      <c r="C2170" s="26" t="s">
        <v>0</v>
      </c>
      <c r="D2170" s="26">
        <v>804.52</v>
      </c>
      <c r="E2170" s="27" t="s">
        <v>0</v>
      </c>
    </row>
    <row r="2171" spans="1:5" ht="12.75">
      <c r="A2171" s="25" t="s">
        <v>383</v>
      </c>
      <c r="B2171" s="25" t="s">
        <v>384</v>
      </c>
      <c r="C2171" s="26" t="s">
        <v>0</v>
      </c>
      <c r="D2171" s="26">
        <v>1032.49</v>
      </c>
      <c r="E2171" s="27" t="s">
        <v>0</v>
      </c>
    </row>
    <row r="2172" spans="1:5" ht="12.75">
      <c r="A2172" s="22" t="s">
        <v>542</v>
      </c>
      <c r="B2172" s="22" t="s">
        <v>543</v>
      </c>
      <c r="C2172" s="23">
        <v>570</v>
      </c>
      <c r="D2172" s="23">
        <v>0</v>
      </c>
      <c r="E2172" s="24">
        <v>0</v>
      </c>
    </row>
    <row r="2173" spans="1:5" ht="12.75">
      <c r="A2173" s="298" t="s">
        <v>212</v>
      </c>
      <c r="B2173" s="299"/>
      <c r="C2173" s="14">
        <v>70986</v>
      </c>
      <c r="D2173" s="14">
        <v>8423.13</v>
      </c>
      <c r="E2173" s="15">
        <v>11.87</v>
      </c>
    </row>
    <row r="2174" spans="1:5" ht="12.75">
      <c r="A2174" s="298" t="s">
        <v>214</v>
      </c>
      <c r="B2174" s="299"/>
      <c r="C2174" s="14">
        <v>32344</v>
      </c>
      <c r="D2174" s="14">
        <v>3323.13</v>
      </c>
      <c r="E2174" s="15">
        <v>10.27</v>
      </c>
    </row>
    <row r="2175" spans="1:5" ht="12.75">
      <c r="A2175" s="22" t="s">
        <v>357</v>
      </c>
      <c r="B2175" s="22" t="s">
        <v>358</v>
      </c>
      <c r="C2175" s="23">
        <v>32344</v>
      </c>
      <c r="D2175" s="23">
        <v>3323.13</v>
      </c>
      <c r="E2175" s="24">
        <v>10.27</v>
      </c>
    </row>
    <row r="2176" spans="1:5" ht="12.75">
      <c r="A2176" s="25" t="s">
        <v>377</v>
      </c>
      <c r="B2176" s="25" t="s">
        <v>378</v>
      </c>
      <c r="C2176" s="26" t="s">
        <v>0</v>
      </c>
      <c r="D2176" s="26">
        <v>3323.13</v>
      </c>
      <c r="E2176" s="27" t="s">
        <v>0</v>
      </c>
    </row>
    <row r="2177" spans="1:5" ht="12.75">
      <c r="A2177" s="298" t="s">
        <v>215</v>
      </c>
      <c r="B2177" s="299"/>
      <c r="C2177" s="14">
        <v>16476</v>
      </c>
      <c r="D2177" s="14">
        <v>5100</v>
      </c>
      <c r="E2177" s="15">
        <v>30.95</v>
      </c>
    </row>
    <row r="2178" spans="1:5" ht="12.75">
      <c r="A2178" s="22" t="s">
        <v>357</v>
      </c>
      <c r="B2178" s="22" t="s">
        <v>358</v>
      </c>
      <c r="C2178" s="23">
        <v>16476</v>
      </c>
      <c r="D2178" s="23">
        <v>5100</v>
      </c>
      <c r="E2178" s="24">
        <v>30.95</v>
      </c>
    </row>
    <row r="2179" spans="1:5" ht="12.75">
      <c r="A2179" s="25" t="s">
        <v>383</v>
      </c>
      <c r="B2179" s="25" t="s">
        <v>384</v>
      </c>
      <c r="C2179" s="26" t="s">
        <v>0</v>
      </c>
      <c r="D2179" s="26">
        <v>5100</v>
      </c>
      <c r="E2179" s="27" t="s">
        <v>0</v>
      </c>
    </row>
    <row r="2180" spans="1:5" ht="12.75">
      <c r="A2180" s="298" t="s">
        <v>216</v>
      </c>
      <c r="B2180" s="299"/>
      <c r="C2180" s="14">
        <v>22166</v>
      </c>
      <c r="D2180" s="14">
        <v>0</v>
      </c>
      <c r="E2180" s="15">
        <v>0</v>
      </c>
    </row>
    <row r="2181" spans="1:5" ht="12.75">
      <c r="A2181" s="22" t="s">
        <v>357</v>
      </c>
      <c r="B2181" s="22" t="s">
        <v>358</v>
      </c>
      <c r="C2181" s="23">
        <v>22166</v>
      </c>
      <c r="D2181" s="23">
        <v>0</v>
      </c>
      <c r="E2181" s="24">
        <v>0</v>
      </c>
    </row>
    <row r="2182" spans="1:5" ht="12.75">
      <c r="A2182" s="298" t="s">
        <v>221</v>
      </c>
      <c r="B2182" s="299"/>
      <c r="C2182" s="14">
        <v>7435</v>
      </c>
      <c r="D2182" s="14">
        <v>0</v>
      </c>
      <c r="E2182" s="15">
        <v>0</v>
      </c>
    </row>
    <row r="2183" spans="1:5" ht="12.75">
      <c r="A2183" s="298" t="s">
        <v>222</v>
      </c>
      <c r="B2183" s="299"/>
      <c r="C2183" s="14">
        <v>7435</v>
      </c>
      <c r="D2183" s="14">
        <v>0</v>
      </c>
      <c r="E2183" s="15">
        <v>0</v>
      </c>
    </row>
    <row r="2184" spans="1:5" ht="12.75">
      <c r="A2184" s="22" t="s">
        <v>357</v>
      </c>
      <c r="B2184" s="22" t="s">
        <v>358</v>
      </c>
      <c r="C2184" s="23">
        <v>7435</v>
      </c>
      <c r="D2184" s="23">
        <v>0</v>
      </c>
      <c r="E2184" s="24">
        <v>0</v>
      </c>
    </row>
    <row r="2185" spans="1:5" ht="12.75">
      <c r="A2185" s="19" t="s">
        <v>431</v>
      </c>
      <c r="B2185" s="19" t="s">
        <v>809</v>
      </c>
      <c r="C2185" s="20">
        <v>7590</v>
      </c>
      <c r="D2185" s="20">
        <v>0</v>
      </c>
      <c r="E2185" s="21">
        <v>0</v>
      </c>
    </row>
    <row r="2186" spans="1:5" ht="12.75">
      <c r="A2186" s="298" t="s">
        <v>198</v>
      </c>
      <c r="B2186" s="299"/>
      <c r="C2186" s="14">
        <v>3590</v>
      </c>
      <c r="D2186" s="14">
        <v>0</v>
      </c>
      <c r="E2186" s="15">
        <v>0</v>
      </c>
    </row>
    <row r="2187" spans="1:5" ht="12.75">
      <c r="A2187" s="298" t="s">
        <v>199</v>
      </c>
      <c r="B2187" s="299"/>
      <c r="C2187" s="14">
        <v>3590</v>
      </c>
      <c r="D2187" s="14">
        <v>0</v>
      </c>
      <c r="E2187" s="15">
        <v>0</v>
      </c>
    </row>
    <row r="2188" spans="1:5" ht="12.75">
      <c r="A2188" s="22" t="s">
        <v>437</v>
      </c>
      <c r="B2188" s="22" t="s">
        <v>438</v>
      </c>
      <c r="C2188" s="23">
        <v>3590</v>
      </c>
      <c r="D2188" s="23">
        <v>0</v>
      </c>
      <c r="E2188" s="24">
        <v>0</v>
      </c>
    </row>
    <row r="2189" spans="1:5" ht="12.75">
      <c r="A2189" s="298" t="s">
        <v>201</v>
      </c>
      <c r="B2189" s="299"/>
      <c r="C2189" s="14">
        <v>4000</v>
      </c>
      <c r="D2189" s="14">
        <v>0</v>
      </c>
      <c r="E2189" s="15">
        <v>0</v>
      </c>
    </row>
    <row r="2190" spans="1:5" ht="12.75">
      <c r="A2190" s="298" t="s">
        <v>202</v>
      </c>
      <c r="B2190" s="299"/>
      <c r="C2190" s="14">
        <v>4000</v>
      </c>
      <c r="D2190" s="14">
        <v>0</v>
      </c>
      <c r="E2190" s="15">
        <v>0</v>
      </c>
    </row>
    <row r="2191" spans="1:5" ht="12.75">
      <c r="A2191" s="22" t="s">
        <v>437</v>
      </c>
      <c r="B2191" s="22" t="s">
        <v>438</v>
      </c>
      <c r="C2191" s="23">
        <v>4000</v>
      </c>
      <c r="D2191" s="23">
        <v>0</v>
      </c>
      <c r="E2191" s="24">
        <v>0</v>
      </c>
    </row>
    <row r="2192" spans="1:5" ht="12.75">
      <c r="A2192" s="19" t="s">
        <v>474</v>
      </c>
      <c r="B2192" s="19" t="s">
        <v>810</v>
      </c>
      <c r="C2192" s="20">
        <v>30131</v>
      </c>
      <c r="D2192" s="20">
        <v>0</v>
      </c>
      <c r="E2192" s="21">
        <v>0</v>
      </c>
    </row>
    <row r="2193" spans="1:5" ht="12.75">
      <c r="A2193" s="298" t="s">
        <v>198</v>
      </c>
      <c r="B2193" s="299"/>
      <c r="C2193" s="14">
        <v>9300</v>
      </c>
      <c r="D2193" s="14">
        <v>0</v>
      </c>
      <c r="E2193" s="15">
        <v>0</v>
      </c>
    </row>
    <row r="2194" spans="1:5" ht="12.75">
      <c r="A2194" s="298" t="s">
        <v>199</v>
      </c>
      <c r="B2194" s="299"/>
      <c r="C2194" s="14">
        <v>9300</v>
      </c>
      <c r="D2194" s="14">
        <v>0</v>
      </c>
      <c r="E2194" s="15">
        <v>0</v>
      </c>
    </row>
    <row r="2195" spans="1:5" ht="12.75">
      <c r="A2195" s="22" t="s">
        <v>437</v>
      </c>
      <c r="B2195" s="22" t="s">
        <v>438</v>
      </c>
      <c r="C2195" s="23">
        <v>9300</v>
      </c>
      <c r="D2195" s="23">
        <v>0</v>
      </c>
      <c r="E2195" s="24">
        <v>0</v>
      </c>
    </row>
    <row r="2196" spans="1:5" ht="12.75">
      <c r="A2196" s="298" t="s">
        <v>203</v>
      </c>
      <c r="B2196" s="299"/>
      <c r="C2196" s="14">
        <v>7000</v>
      </c>
      <c r="D2196" s="14">
        <v>0</v>
      </c>
      <c r="E2196" s="15">
        <v>0</v>
      </c>
    </row>
    <row r="2197" spans="1:5" ht="12.75">
      <c r="A2197" s="298" t="s">
        <v>210</v>
      </c>
      <c r="B2197" s="299"/>
      <c r="C2197" s="14">
        <v>7000</v>
      </c>
      <c r="D2197" s="14">
        <v>0</v>
      </c>
      <c r="E2197" s="15">
        <v>0</v>
      </c>
    </row>
    <row r="2198" spans="1:5" ht="12.75">
      <c r="A2198" s="22" t="s">
        <v>437</v>
      </c>
      <c r="B2198" s="22" t="s">
        <v>438</v>
      </c>
      <c r="C2198" s="23">
        <v>7000</v>
      </c>
      <c r="D2198" s="23">
        <v>0</v>
      </c>
      <c r="E2198" s="24">
        <v>0</v>
      </c>
    </row>
    <row r="2199" spans="1:5" ht="12.75">
      <c r="A2199" s="298" t="s">
        <v>212</v>
      </c>
      <c r="B2199" s="299"/>
      <c r="C2199" s="14">
        <v>13831</v>
      </c>
      <c r="D2199" s="14">
        <v>0</v>
      </c>
      <c r="E2199" s="15">
        <v>0</v>
      </c>
    </row>
    <row r="2200" spans="1:5" ht="12.75">
      <c r="A2200" s="298" t="s">
        <v>214</v>
      </c>
      <c r="B2200" s="299"/>
      <c r="C2200" s="14">
        <v>13300</v>
      </c>
      <c r="D2200" s="14">
        <v>0</v>
      </c>
      <c r="E2200" s="15">
        <v>0</v>
      </c>
    </row>
    <row r="2201" spans="1:5" ht="12.75">
      <c r="A2201" s="22" t="s">
        <v>437</v>
      </c>
      <c r="B2201" s="22" t="s">
        <v>438</v>
      </c>
      <c r="C2201" s="23">
        <v>13300</v>
      </c>
      <c r="D2201" s="23">
        <v>0</v>
      </c>
      <c r="E2201" s="24">
        <v>0</v>
      </c>
    </row>
    <row r="2202" spans="1:5" ht="12.75">
      <c r="A2202" s="298" t="s">
        <v>216</v>
      </c>
      <c r="B2202" s="299"/>
      <c r="C2202" s="14">
        <v>531</v>
      </c>
      <c r="D2202" s="14">
        <v>0</v>
      </c>
      <c r="E2202" s="15">
        <v>0</v>
      </c>
    </row>
    <row r="2203" spans="1:5" ht="12.75">
      <c r="A2203" s="22" t="s">
        <v>437</v>
      </c>
      <c r="B2203" s="22" t="s">
        <v>438</v>
      </c>
      <c r="C2203" s="23">
        <v>531</v>
      </c>
      <c r="D2203" s="23">
        <v>0</v>
      </c>
      <c r="E2203" s="24">
        <v>0</v>
      </c>
    </row>
    <row r="2204" spans="1:5" ht="12.75">
      <c r="A2204" s="19" t="s">
        <v>739</v>
      </c>
      <c r="B2204" s="19" t="s">
        <v>811</v>
      </c>
      <c r="C2204" s="20">
        <v>1850</v>
      </c>
      <c r="D2204" s="20">
        <v>0</v>
      </c>
      <c r="E2204" s="21">
        <v>0</v>
      </c>
    </row>
    <row r="2205" spans="1:5" ht="12.75">
      <c r="A2205" s="298" t="s">
        <v>212</v>
      </c>
      <c r="B2205" s="299"/>
      <c r="C2205" s="14">
        <v>1850</v>
      </c>
      <c r="D2205" s="14">
        <v>0</v>
      </c>
      <c r="E2205" s="15">
        <v>0</v>
      </c>
    </row>
    <row r="2206" spans="1:5" ht="12.75">
      <c r="A2206" s="298" t="s">
        <v>219</v>
      </c>
      <c r="B2206" s="299"/>
      <c r="C2206" s="14">
        <v>1850</v>
      </c>
      <c r="D2206" s="14">
        <v>0</v>
      </c>
      <c r="E2206" s="15">
        <v>0</v>
      </c>
    </row>
    <row r="2207" spans="1:5" ht="12.75">
      <c r="A2207" s="22" t="s">
        <v>357</v>
      </c>
      <c r="B2207" s="22" t="s">
        <v>358</v>
      </c>
      <c r="C2207" s="23">
        <v>1850</v>
      </c>
      <c r="D2207" s="23">
        <v>0</v>
      </c>
      <c r="E2207" s="24">
        <v>0</v>
      </c>
    </row>
    <row r="2208" spans="1:5" ht="12.75">
      <c r="A2208" s="19" t="s">
        <v>676</v>
      </c>
      <c r="B2208" s="19" t="s">
        <v>812</v>
      </c>
      <c r="C2208" s="20">
        <v>139000</v>
      </c>
      <c r="D2208" s="20">
        <v>32350.04</v>
      </c>
      <c r="E2208" s="21">
        <v>23.27</v>
      </c>
    </row>
    <row r="2209" spans="1:5" ht="12.75">
      <c r="A2209" s="298" t="s">
        <v>212</v>
      </c>
      <c r="B2209" s="299"/>
      <c r="C2209" s="14">
        <v>139000</v>
      </c>
      <c r="D2209" s="14">
        <v>32350.04</v>
      </c>
      <c r="E2209" s="15">
        <v>23.27</v>
      </c>
    </row>
    <row r="2210" spans="1:5" ht="12.75">
      <c r="A2210" s="298" t="s">
        <v>219</v>
      </c>
      <c r="B2210" s="299"/>
      <c r="C2210" s="14">
        <v>139000</v>
      </c>
      <c r="D2210" s="14">
        <v>32350.04</v>
      </c>
      <c r="E2210" s="15">
        <v>23.27</v>
      </c>
    </row>
    <row r="2211" spans="1:5" ht="12.75">
      <c r="A2211" s="22" t="s">
        <v>349</v>
      </c>
      <c r="B2211" s="22" t="s">
        <v>350</v>
      </c>
      <c r="C2211" s="23">
        <v>43000</v>
      </c>
      <c r="D2211" s="23">
        <v>0</v>
      </c>
      <c r="E2211" s="24">
        <v>0</v>
      </c>
    </row>
    <row r="2212" spans="1:5" ht="12.75">
      <c r="A2212" s="22" t="s">
        <v>357</v>
      </c>
      <c r="B2212" s="22" t="s">
        <v>358</v>
      </c>
      <c r="C2212" s="23">
        <v>40000</v>
      </c>
      <c r="D2212" s="23">
        <v>11038.62</v>
      </c>
      <c r="E2212" s="24">
        <v>27.6</v>
      </c>
    </row>
    <row r="2213" spans="1:5" ht="12.75">
      <c r="A2213" s="25" t="s">
        <v>427</v>
      </c>
      <c r="B2213" s="25" t="s">
        <v>428</v>
      </c>
      <c r="C2213" s="26" t="s">
        <v>0</v>
      </c>
      <c r="D2213" s="26">
        <v>2818.06</v>
      </c>
      <c r="E2213" s="27" t="s">
        <v>0</v>
      </c>
    </row>
    <row r="2214" spans="1:5" ht="12.75">
      <c r="A2214" s="25" t="s">
        <v>373</v>
      </c>
      <c r="B2214" s="25" t="s">
        <v>374</v>
      </c>
      <c r="C2214" s="26" t="s">
        <v>0</v>
      </c>
      <c r="D2214" s="26">
        <v>3343.58</v>
      </c>
      <c r="E2214" s="27" t="s">
        <v>0</v>
      </c>
    </row>
    <row r="2215" spans="1:5" ht="12.75">
      <c r="A2215" s="25" t="s">
        <v>377</v>
      </c>
      <c r="B2215" s="25" t="s">
        <v>378</v>
      </c>
      <c r="C2215" s="26" t="s">
        <v>0</v>
      </c>
      <c r="D2215" s="26">
        <v>3502.7</v>
      </c>
      <c r="E2215" s="27" t="s">
        <v>0</v>
      </c>
    </row>
    <row r="2216" spans="1:5" ht="12.75">
      <c r="A2216" s="25" t="s">
        <v>419</v>
      </c>
      <c r="B2216" s="25" t="s">
        <v>420</v>
      </c>
      <c r="C2216" s="26" t="s">
        <v>0</v>
      </c>
      <c r="D2216" s="26">
        <v>1061.78</v>
      </c>
      <c r="E2216" s="27" t="s">
        <v>0</v>
      </c>
    </row>
    <row r="2217" spans="1:5" ht="12.75">
      <c r="A2217" s="25" t="s">
        <v>383</v>
      </c>
      <c r="B2217" s="25" t="s">
        <v>384</v>
      </c>
      <c r="C2217" s="26" t="s">
        <v>0</v>
      </c>
      <c r="D2217" s="26">
        <v>312.5</v>
      </c>
      <c r="E2217" s="27" t="s">
        <v>0</v>
      </c>
    </row>
    <row r="2218" spans="1:5" ht="12.75">
      <c r="A2218" s="22" t="s">
        <v>389</v>
      </c>
      <c r="B2218" s="22" t="s">
        <v>390</v>
      </c>
      <c r="C2218" s="23">
        <v>33000</v>
      </c>
      <c r="D2218" s="23">
        <v>12452.21</v>
      </c>
      <c r="E2218" s="24">
        <v>37.73</v>
      </c>
    </row>
    <row r="2219" spans="1:5" ht="25.5">
      <c r="A2219" s="25" t="s">
        <v>813</v>
      </c>
      <c r="B2219" s="25" t="s">
        <v>814</v>
      </c>
      <c r="C2219" s="26" t="s">
        <v>0</v>
      </c>
      <c r="D2219" s="26">
        <v>12452.21</v>
      </c>
      <c r="E2219" s="27" t="s">
        <v>0</v>
      </c>
    </row>
    <row r="2220" spans="1:5" ht="12.75">
      <c r="A2220" s="22" t="s">
        <v>465</v>
      </c>
      <c r="B2220" s="22" t="s">
        <v>466</v>
      </c>
      <c r="C2220" s="23">
        <v>23000</v>
      </c>
      <c r="D2220" s="23">
        <v>8859.21</v>
      </c>
      <c r="E2220" s="24">
        <v>38.52</v>
      </c>
    </row>
    <row r="2221" spans="1:5" ht="12.75">
      <c r="A2221" s="25" t="s">
        <v>815</v>
      </c>
      <c r="B2221" s="25" t="s">
        <v>816</v>
      </c>
      <c r="C2221" s="26" t="s">
        <v>0</v>
      </c>
      <c r="D2221" s="26">
        <v>8859.21</v>
      </c>
      <c r="E2221" s="27" t="s">
        <v>0</v>
      </c>
    </row>
    <row r="2222" spans="1:5" ht="12.75">
      <c r="A2222" s="300" t="s">
        <v>817</v>
      </c>
      <c r="B2222" s="299"/>
      <c r="C2222" s="12">
        <v>441939</v>
      </c>
      <c r="D2222" s="12">
        <v>116959.42</v>
      </c>
      <c r="E2222" s="13">
        <v>26.47</v>
      </c>
    </row>
    <row r="2223" spans="1:5" ht="12.75">
      <c r="A2223" s="298" t="s">
        <v>198</v>
      </c>
      <c r="B2223" s="299"/>
      <c r="C2223" s="14">
        <v>157710</v>
      </c>
      <c r="D2223" s="14">
        <v>79866.6</v>
      </c>
      <c r="E2223" s="15">
        <v>50.64</v>
      </c>
    </row>
    <row r="2224" spans="1:5" ht="12.75">
      <c r="A2224" s="298" t="s">
        <v>199</v>
      </c>
      <c r="B2224" s="299"/>
      <c r="C2224" s="14">
        <v>157710</v>
      </c>
      <c r="D2224" s="14">
        <v>79866.6</v>
      </c>
      <c r="E2224" s="15">
        <v>50.64</v>
      </c>
    </row>
    <row r="2225" spans="1:5" ht="12.75">
      <c r="A2225" s="298" t="s">
        <v>201</v>
      </c>
      <c r="B2225" s="299"/>
      <c r="C2225" s="14">
        <v>100</v>
      </c>
      <c r="D2225" s="14">
        <v>0</v>
      </c>
      <c r="E2225" s="15">
        <v>0</v>
      </c>
    </row>
    <row r="2226" spans="1:5" ht="12.75">
      <c r="A2226" s="298" t="s">
        <v>202</v>
      </c>
      <c r="B2226" s="299"/>
      <c r="C2226" s="14">
        <v>100</v>
      </c>
      <c r="D2226" s="14">
        <v>0</v>
      </c>
      <c r="E2226" s="15">
        <v>0</v>
      </c>
    </row>
    <row r="2227" spans="1:5" ht="12.75">
      <c r="A2227" s="298" t="s">
        <v>203</v>
      </c>
      <c r="B2227" s="299"/>
      <c r="C2227" s="14">
        <v>20860</v>
      </c>
      <c r="D2227" s="14">
        <v>9602.5</v>
      </c>
      <c r="E2227" s="15">
        <v>46.03</v>
      </c>
    </row>
    <row r="2228" spans="1:5" ht="12.75">
      <c r="A2228" s="298" t="s">
        <v>210</v>
      </c>
      <c r="B2228" s="299"/>
      <c r="C2228" s="14">
        <v>20860</v>
      </c>
      <c r="D2228" s="14">
        <v>9602.5</v>
      </c>
      <c r="E2228" s="15">
        <v>46.03</v>
      </c>
    </row>
    <row r="2229" spans="1:5" ht="12.75">
      <c r="A2229" s="298" t="s">
        <v>212</v>
      </c>
      <c r="B2229" s="299"/>
      <c r="C2229" s="14">
        <v>262269</v>
      </c>
      <c r="D2229" s="14">
        <v>27490.32</v>
      </c>
      <c r="E2229" s="15">
        <v>10.48</v>
      </c>
    </row>
    <row r="2230" spans="1:5" ht="12.75">
      <c r="A2230" s="298" t="s">
        <v>214</v>
      </c>
      <c r="B2230" s="299"/>
      <c r="C2230" s="14">
        <v>19909</v>
      </c>
      <c r="D2230" s="14">
        <v>955.6</v>
      </c>
      <c r="E2230" s="15">
        <v>4.8</v>
      </c>
    </row>
    <row r="2231" spans="1:5" ht="12.75">
      <c r="A2231" s="298" t="s">
        <v>215</v>
      </c>
      <c r="B2231" s="299"/>
      <c r="C2231" s="14">
        <v>2910</v>
      </c>
      <c r="D2231" s="14">
        <v>2910</v>
      </c>
      <c r="E2231" s="15">
        <v>100</v>
      </c>
    </row>
    <row r="2232" spans="1:5" ht="12.75">
      <c r="A2232" s="298" t="s">
        <v>216</v>
      </c>
      <c r="B2232" s="299"/>
      <c r="C2232" s="14">
        <v>6308</v>
      </c>
      <c r="D2232" s="14">
        <v>1328</v>
      </c>
      <c r="E2232" s="15">
        <v>21.05</v>
      </c>
    </row>
    <row r="2233" spans="1:5" ht="12.75">
      <c r="A2233" s="298" t="s">
        <v>219</v>
      </c>
      <c r="B2233" s="299"/>
      <c r="C2233" s="14">
        <v>233142</v>
      </c>
      <c r="D2233" s="14">
        <v>22296.72</v>
      </c>
      <c r="E2233" s="15">
        <v>9.56</v>
      </c>
    </row>
    <row r="2234" spans="1:5" ht="12.75">
      <c r="A2234" s="298" t="s">
        <v>224</v>
      </c>
      <c r="B2234" s="299"/>
      <c r="C2234" s="14">
        <v>1000</v>
      </c>
      <c r="D2234" s="14">
        <v>0</v>
      </c>
      <c r="E2234" s="15">
        <v>0</v>
      </c>
    </row>
    <row r="2235" spans="1:5" ht="12.75">
      <c r="A2235" s="298" t="s">
        <v>228</v>
      </c>
      <c r="B2235" s="299"/>
      <c r="C2235" s="14">
        <v>1000</v>
      </c>
      <c r="D2235" s="14">
        <v>0</v>
      </c>
      <c r="E2235" s="15">
        <v>0</v>
      </c>
    </row>
    <row r="2236" spans="1:5" ht="12.75">
      <c r="A2236" s="300" t="s">
        <v>818</v>
      </c>
      <c r="B2236" s="299"/>
      <c r="C2236" s="12">
        <v>441939</v>
      </c>
      <c r="D2236" s="12">
        <v>116959.42</v>
      </c>
      <c r="E2236" s="13">
        <v>26.47</v>
      </c>
    </row>
    <row r="2237" spans="1:5" ht="12.75">
      <c r="A2237" s="16" t="s">
        <v>649</v>
      </c>
      <c r="B2237" s="16" t="s">
        <v>650</v>
      </c>
      <c r="C2237" s="17">
        <v>441939</v>
      </c>
      <c r="D2237" s="17">
        <v>116959.42</v>
      </c>
      <c r="E2237" s="18">
        <v>26.47</v>
      </c>
    </row>
    <row r="2238" spans="1:5" ht="25.5">
      <c r="A2238" s="19" t="s">
        <v>399</v>
      </c>
      <c r="B2238" s="19" t="s">
        <v>819</v>
      </c>
      <c r="C2238" s="20">
        <v>154640</v>
      </c>
      <c r="D2238" s="20">
        <v>72516.22</v>
      </c>
      <c r="E2238" s="21">
        <v>46.89</v>
      </c>
    </row>
    <row r="2239" spans="1:5" ht="12.75">
      <c r="A2239" s="298" t="s">
        <v>198</v>
      </c>
      <c r="B2239" s="299"/>
      <c r="C2239" s="14">
        <v>144650</v>
      </c>
      <c r="D2239" s="14">
        <v>70675.66</v>
      </c>
      <c r="E2239" s="15">
        <v>48.86</v>
      </c>
    </row>
    <row r="2240" spans="1:5" ht="12.75">
      <c r="A2240" s="298" t="s">
        <v>199</v>
      </c>
      <c r="B2240" s="299"/>
      <c r="C2240" s="14">
        <v>144650</v>
      </c>
      <c r="D2240" s="14">
        <v>70675.66</v>
      </c>
      <c r="E2240" s="15">
        <v>48.86</v>
      </c>
    </row>
    <row r="2241" spans="1:5" ht="12.75">
      <c r="A2241" s="22" t="s">
        <v>349</v>
      </c>
      <c r="B2241" s="22" t="s">
        <v>350</v>
      </c>
      <c r="C2241" s="23">
        <v>120250</v>
      </c>
      <c r="D2241" s="23">
        <v>55416.14</v>
      </c>
      <c r="E2241" s="24">
        <v>46.08</v>
      </c>
    </row>
    <row r="2242" spans="1:5" ht="12.75">
      <c r="A2242" s="25" t="s">
        <v>351</v>
      </c>
      <c r="B2242" s="25" t="s">
        <v>352</v>
      </c>
      <c r="C2242" s="26" t="s">
        <v>0</v>
      </c>
      <c r="D2242" s="26">
        <v>47567.51</v>
      </c>
      <c r="E2242" s="27" t="s">
        <v>0</v>
      </c>
    </row>
    <row r="2243" spans="1:5" ht="12.75">
      <c r="A2243" s="25" t="s">
        <v>355</v>
      </c>
      <c r="B2243" s="25" t="s">
        <v>356</v>
      </c>
      <c r="C2243" s="26" t="s">
        <v>0</v>
      </c>
      <c r="D2243" s="26">
        <v>7848.63</v>
      </c>
      <c r="E2243" s="27" t="s">
        <v>0</v>
      </c>
    </row>
    <row r="2244" spans="1:5" ht="12.75">
      <c r="A2244" s="22" t="s">
        <v>357</v>
      </c>
      <c r="B2244" s="22" t="s">
        <v>358</v>
      </c>
      <c r="C2244" s="23">
        <v>24400</v>
      </c>
      <c r="D2244" s="23">
        <v>15259.52</v>
      </c>
      <c r="E2244" s="24">
        <v>62.54</v>
      </c>
    </row>
    <row r="2245" spans="1:5" ht="12.75">
      <c r="A2245" s="25" t="s">
        <v>361</v>
      </c>
      <c r="B2245" s="25" t="s">
        <v>362</v>
      </c>
      <c r="C2245" s="26" t="s">
        <v>0</v>
      </c>
      <c r="D2245" s="26">
        <v>2667</v>
      </c>
      <c r="E2245" s="27" t="s">
        <v>0</v>
      </c>
    </row>
    <row r="2246" spans="1:5" ht="12.75">
      <c r="A2246" s="25" t="s">
        <v>367</v>
      </c>
      <c r="B2246" s="25" t="s">
        <v>368</v>
      </c>
      <c r="C2246" s="26" t="s">
        <v>0</v>
      </c>
      <c r="D2246" s="26">
        <v>1553.83</v>
      </c>
      <c r="E2246" s="27" t="s">
        <v>0</v>
      </c>
    </row>
    <row r="2247" spans="1:5" ht="12.75">
      <c r="A2247" s="25" t="s">
        <v>425</v>
      </c>
      <c r="B2247" s="25" t="s">
        <v>426</v>
      </c>
      <c r="C2247" s="26" t="s">
        <v>0</v>
      </c>
      <c r="D2247" s="26">
        <v>4647.16</v>
      </c>
      <c r="E2247" s="27" t="s">
        <v>0</v>
      </c>
    </row>
    <row r="2248" spans="1:5" ht="12.75">
      <c r="A2248" s="25" t="s">
        <v>371</v>
      </c>
      <c r="B2248" s="25" t="s">
        <v>372</v>
      </c>
      <c r="C2248" s="26" t="s">
        <v>0</v>
      </c>
      <c r="D2248" s="26">
        <v>1133.42</v>
      </c>
      <c r="E2248" s="27" t="s">
        <v>0</v>
      </c>
    </row>
    <row r="2249" spans="1:5" ht="12.75">
      <c r="A2249" s="25" t="s">
        <v>415</v>
      </c>
      <c r="B2249" s="25" t="s">
        <v>416</v>
      </c>
      <c r="C2249" s="26" t="s">
        <v>0</v>
      </c>
      <c r="D2249" s="26">
        <v>659.54</v>
      </c>
      <c r="E2249" s="27" t="s">
        <v>0</v>
      </c>
    </row>
    <row r="2250" spans="1:5" ht="12.75">
      <c r="A2250" s="25" t="s">
        <v>419</v>
      </c>
      <c r="B2250" s="25" t="s">
        <v>420</v>
      </c>
      <c r="C2250" s="26" t="s">
        <v>0</v>
      </c>
      <c r="D2250" s="26">
        <v>2548.57</v>
      </c>
      <c r="E2250" s="27" t="s">
        <v>0</v>
      </c>
    </row>
    <row r="2251" spans="1:5" ht="12.75">
      <c r="A2251" s="25" t="s">
        <v>379</v>
      </c>
      <c r="B2251" s="25" t="s">
        <v>380</v>
      </c>
      <c r="C2251" s="26" t="s">
        <v>0</v>
      </c>
      <c r="D2251" s="26">
        <v>750</v>
      </c>
      <c r="E2251" s="27" t="s">
        <v>0</v>
      </c>
    </row>
    <row r="2252" spans="1:5" ht="12.75">
      <c r="A2252" s="25" t="s">
        <v>421</v>
      </c>
      <c r="B2252" s="25" t="s">
        <v>422</v>
      </c>
      <c r="C2252" s="26" t="s">
        <v>0</v>
      </c>
      <c r="D2252" s="26">
        <v>1300</v>
      </c>
      <c r="E2252" s="27" t="s">
        <v>0</v>
      </c>
    </row>
    <row r="2253" spans="1:5" ht="12.75">
      <c r="A2253" s="298" t="s">
        <v>201</v>
      </c>
      <c r="B2253" s="299"/>
      <c r="C2253" s="14">
        <v>100</v>
      </c>
      <c r="D2253" s="14">
        <v>0</v>
      </c>
      <c r="E2253" s="15">
        <v>0</v>
      </c>
    </row>
    <row r="2254" spans="1:5" ht="12.75">
      <c r="A2254" s="298" t="s">
        <v>202</v>
      </c>
      <c r="B2254" s="299"/>
      <c r="C2254" s="14">
        <v>100</v>
      </c>
      <c r="D2254" s="14">
        <v>0</v>
      </c>
      <c r="E2254" s="15">
        <v>0</v>
      </c>
    </row>
    <row r="2255" spans="1:5" ht="12.75">
      <c r="A2255" s="22" t="s">
        <v>357</v>
      </c>
      <c r="B2255" s="22" t="s">
        <v>358</v>
      </c>
      <c r="C2255" s="23">
        <v>100</v>
      </c>
      <c r="D2255" s="23">
        <v>0</v>
      </c>
      <c r="E2255" s="24">
        <v>0</v>
      </c>
    </row>
    <row r="2256" spans="1:5" ht="12.75">
      <c r="A2256" s="298" t="s">
        <v>203</v>
      </c>
      <c r="B2256" s="299"/>
      <c r="C2256" s="14">
        <v>8890</v>
      </c>
      <c r="D2256" s="14">
        <v>1840.56</v>
      </c>
      <c r="E2256" s="15">
        <v>20.7</v>
      </c>
    </row>
    <row r="2257" spans="1:5" ht="12.75">
      <c r="A2257" s="298" t="s">
        <v>210</v>
      </c>
      <c r="B2257" s="299"/>
      <c r="C2257" s="14">
        <v>8890</v>
      </c>
      <c r="D2257" s="14">
        <v>1840.56</v>
      </c>
      <c r="E2257" s="15">
        <v>20.7</v>
      </c>
    </row>
    <row r="2258" spans="1:5" ht="12.75">
      <c r="A2258" s="22" t="s">
        <v>357</v>
      </c>
      <c r="B2258" s="22" t="s">
        <v>358</v>
      </c>
      <c r="C2258" s="23">
        <v>8530</v>
      </c>
      <c r="D2258" s="23">
        <v>1568.99</v>
      </c>
      <c r="E2258" s="24">
        <v>18.39</v>
      </c>
    </row>
    <row r="2259" spans="1:5" ht="12.75">
      <c r="A2259" s="25" t="s">
        <v>359</v>
      </c>
      <c r="B2259" s="25" t="s">
        <v>360</v>
      </c>
      <c r="C2259" s="26" t="s">
        <v>0</v>
      </c>
      <c r="D2259" s="26">
        <v>398.98</v>
      </c>
      <c r="E2259" s="27" t="s">
        <v>0</v>
      </c>
    </row>
    <row r="2260" spans="1:5" ht="12" customHeight="1">
      <c r="A2260" s="25" t="s">
        <v>367</v>
      </c>
      <c r="B2260" s="25" t="s">
        <v>368</v>
      </c>
      <c r="C2260" s="26" t="s">
        <v>0</v>
      </c>
      <c r="D2260" s="26">
        <v>11.86</v>
      </c>
      <c r="E2260" s="27" t="s">
        <v>0</v>
      </c>
    </row>
    <row r="2261" spans="1:5" ht="12.75">
      <c r="A2261" s="25" t="s">
        <v>369</v>
      </c>
      <c r="B2261" s="25" t="s">
        <v>370</v>
      </c>
      <c r="C2261" s="26" t="s">
        <v>0</v>
      </c>
      <c r="D2261" s="26">
        <v>194.85</v>
      </c>
      <c r="E2261" s="27" t="s">
        <v>0</v>
      </c>
    </row>
    <row r="2262" spans="1:5" ht="12.75">
      <c r="A2262" s="25" t="s">
        <v>427</v>
      </c>
      <c r="B2262" s="25" t="s">
        <v>428</v>
      </c>
      <c r="C2262" s="26" t="s">
        <v>0</v>
      </c>
      <c r="D2262" s="26">
        <v>81.28</v>
      </c>
      <c r="E2262" s="27" t="s">
        <v>0</v>
      </c>
    </row>
    <row r="2263" spans="1:5" ht="12.75">
      <c r="A2263" s="25" t="s">
        <v>377</v>
      </c>
      <c r="B2263" s="25" t="s">
        <v>378</v>
      </c>
      <c r="C2263" s="26" t="s">
        <v>0</v>
      </c>
      <c r="D2263" s="26">
        <v>71.5</v>
      </c>
      <c r="E2263" s="27" t="s">
        <v>0</v>
      </c>
    </row>
    <row r="2264" spans="1:5" ht="12.75">
      <c r="A2264" s="25" t="s">
        <v>379</v>
      </c>
      <c r="B2264" s="25" t="s">
        <v>380</v>
      </c>
      <c r="C2264" s="26" t="s">
        <v>0</v>
      </c>
      <c r="D2264" s="26">
        <v>442.79</v>
      </c>
      <c r="E2264" s="27" t="s">
        <v>0</v>
      </c>
    </row>
    <row r="2265" spans="1:5" ht="12.75">
      <c r="A2265" s="25" t="s">
        <v>421</v>
      </c>
      <c r="B2265" s="25" t="s">
        <v>422</v>
      </c>
      <c r="C2265" s="26" t="s">
        <v>0</v>
      </c>
      <c r="D2265" s="26">
        <v>341.19</v>
      </c>
      <c r="E2265" s="27" t="s">
        <v>0</v>
      </c>
    </row>
    <row r="2266" spans="1:5" ht="12.75">
      <c r="A2266" s="25" t="s">
        <v>423</v>
      </c>
      <c r="B2266" s="25" t="s">
        <v>424</v>
      </c>
      <c r="C2266" s="26" t="s">
        <v>0</v>
      </c>
      <c r="D2266" s="26">
        <v>26.54</v>
      </c>
      <c r="E2266" s="27" t="s">
        <v>0</v>
      </c>
    </row>
    <row r="2267" spans="1:5" ht="12.75">
      <c r="A2267" s="22" t="s">
        <v>542</v>
      </c>
      <c r="B2267" s="22" t="s">
        <v>543</v>
      </c>
      <c r="C2267" s="23">
        <v>360</v>
      </c>
      <c r="D2267" s="23">
        <v>271.57</v>
      </c>
      <c r="E2267" s="24">
        <v>75.44</v>
      </c>
    </row>
    <row r="2268" spans="1:5" ht="12.75">
      <c r="A2268" s="25" t="s">
        <v>544</v>
      </c>
      <c r="B2268" s="25" t="s">
        <v>545</v>
      </c>
      <c r="C2268" s="26" t="s">
        <v>0</v>
      </c>
      <c r="D2268" s="26">
        <v>271.57</v>
      </c>
      <c r="E2268" s="27" t="s">
        <v>0</v>
      </c>
    </row>
    <row r="2269" spans="1:5" ht="12.75">
      <c r="A2269" s="298" t="s">
        <v>224</v>
      </c>
      <c r="B2269" s="299"/>
      <c r="C2269" s="14">
        <v>1000</v>
      </c>
      <c r="D2269" s="14">
        <v>0</v>
      </c>
      <c r="E2269" s="15">
        <v>0</v>
      </c>
    </row>
    <row r="2270" spans="1:5" ht="12.75">
      <c r="A2270" s="298" t="s">
        <v>228</v>
      </c>
      <c r="B2270" s="299"/>
      <c r="C2270" s="14">
        <v>1000</v>
      </c>
      <c r="D2270" s="14">
        <v>0</v>
      </c>
      <c r="E2270" s="15">
        <v>0</v>
      </c>
    </row>
    <row r="2271" spans="1:5" ht="12.75">
      <c r="A2271" s="22" t="s">
        <v>357</v>
      </c>
      <c r="B2271" s="22" t="s">
        <v>358</v>
      </c>
      <c r="C2271" s="23">
        <v>1000</v>
      </c>
      <c r="D2271" s="23">
        <v>0</v>
      </c>
      <c r="E2271" s="24">
        <v>0</v>
      </c>
    </row>
    <row r="2272" spans="1:5" ht="12.75">
      <c r="A2272" s="19" t="s">
        <v>407</v>
      </c>
      <c r="B2272" s="19" t="s">
        <v>820</v>
      </c>
      <c r="C2272" s="20">
        <v>23010</v>
      </c>
      <c r="D2272" s="20">
        <v>13383.96</v>
      </c>
      <c r="E2272" s="21">
        <v>58.17</v>
      </c>
    </row>
    <row r="2273" spans="1:5" ht="12.75">
      <c r="A2273" s="298" t="s">
        <v>198</v>
      </c>
      <c r="B2273" s="299"/>
      <c r="C2273" s="14">
        <v>2460</v>
      </c>
      <c r="D2273" s="14">
        <v>666.92</v>
      </c>
      <c r="E2273" s="15">
        <v>27.11</v>
      </c>
    </row>
    <row r="2274" spans="1:5" ht="12.75">
      <c r="A2274" s="298" t="s">
        <v>199</v>
      </c>
      <c r="B2274" s="299"/>
      <c r="C2274" s="14">
        <v>2460</v>
      </c>
      <c r="D2274" s="14">
        <v>666.92</v>
      </c>
      <c r="E2274" s="15">
        <v>27.11</v>
      </c>
    </row>
    <row r="2275" spans="1:5" ht="12.75">
      <c r="A2275" s="22" t="s">
        <v>357</v>
      </c>
      <c r="B2275" s="22" t="s">
        <v>358</v>
      </c>
      <c r="C2275" s="23">
        <v>2460</v>
      </c>
      <c r="D2275" s="23">
        <v>666.92</v>
      </c>
      <c r="E2275" s="24">
        <v>27.11</v>
      </c>
    </row>
    <row r="2276" spans="1:5" ht="12.75">
      <c r="A2276" s="25" t="s">
        <v>377</v>
      </c>
      <c r="B2276" s="25" t="s">
        <v>378</v>
      </c>
      <c r="C2276" s="26" t="s">
        <v>0</v>
      </c>
      <c r="D2276" s="26">
        <v>301.42</v>
      </c>
      <c r="E2276" s="27" t="s">
        <v>0</v>
      </c>
    </row>
    <row r="2277" spans="1:5" ht="12.75">
      <c r="A2277" s="25" t="s">
        <v>379</v>
      </c>
      <c r="B2277" s="25" t="s">
        <v>380</v>
      </c>
      <c r="C2277" s="26" t="s">
        <v>0</v>
      </c>
      <c r="D2277" s="26">
        <v>236.5</v>
      </c>
      <c r="E2277" s="27" t="s">
        <v>0</v>
      </c>
    </row>
    <row r="2278" spans="1:5" ht="12.75">
      <c r="A2278" s="25" t="s">
        <v>383</v>
      </c>
      <c r="B2278" s="25" t="s">
        <v>384</v>
      </c>
      <c r="C2278" s="26" t="s">
        <v>0</v>
      </c>
      <c r="D2278" s="26">
        <v>129</v>
      </c>
      <c r="E2278" s="27" t="s">
        <v>0</v>
      </c>
    </row>
    <row r="2279" spans="1:5" ht="12.75">
      <c r="A2279" s="298" t="s">
        <v>203</v>
      </c>
      <c r="B2279" s="299"/>
      <c r="C2279" s="14">
        <v>10270</v>
      </c>
      <c r="D2279" s="14">
        <v>7523.44</v>
      </c>
      <c r="E2279" s="15">
        <v>73.26</v>
      </c>
    </row>
    <row r="2280" spans="1:5" ht="12.75">
      <c r="A2280" s="298" t="s">
        <v>210</v>
      </c>
      <c r="B2280" s="299"/>
      <c r="C2280" s="14">
        <v>10270</v>
      </c>
      <c r="D2280" s="14">
        <v>7523.44</v>
      </c>
      <c r="E2280" s="15">
        <v>73.26</v>
      </c>
    </row>
    <row r="2281" spans="1:5" ht="12.75">
      <c r="A2281" s="22" t="s">
        <v>357</v>
      </c>
      <c r="B2281" s="22" t="s">
        <v>358</v>
      </c>
      <c r="C2281" s="23">
        <v>10270</v>
      </c>
      <c r="D2281" s="23">
        <v>7523.44</v>
      </c>
      <c r="E2281" s="24">
        <v>73.26</v>
      </c>
    </row>
    <row r="2282" spans="1:5" ht="12.75">
      <c r="A2282" s="25" t="s">
        <v>359</v>
      </c>
      <c r="B2282" s="25" t="s">
        <v>360</v>
      </c>
      <c r="C2282" s="26" t="s">
        <v>0</v>
      </c>
      <c r="D2282" s="26">
        <v>143.77</v>
      </c>
      <c r="E2282" s="27" t="s">
        <v>0</v>
      </c>
    </row>
    <row r="2283" spans="1:5" ht="12.75">
      <c r="A2283" s="25" t="s">
        <v>371</v>
      </c>
      <c r="B2283" s="25" t="s">
        <v>372</v>
      </c>
      <c r="C2283" s="26" t="s">
        <v>0</v>
      </c>
      <c r="D2283" s="26">
        <v>498</v>
      </c>
      <c r="E2283" s="27" t="s">
        <v>0</v>
      </c>
    </row>
    <row r="2284" spans="1:5" ht="12.75">
      <c r="A2284" s="25" t="s">
        <v>377</v>
      </c>
      <c r="B2284" s="25" t="s">
        <v>378</v>
      </c>
      <c r="C2284" s="26" t="s">
        <v>0</v>
      </c>
      <c r="D2284" s="26">
        <v>4838.11</v>
      </c>
      <c r="E2284" s="27" t="s">
        <v>0</v>
      </c>
    </row>
    <row r="2285" spans="1:5" ht="12.75">
      <c r="A2285" s="25" t="s">
        <v>419</v>
      </c>
      <c r="B2285" s="25" t="s">
        <v>420</v>
      </c>
      <c r="C2285" s="26" t="s">
        <v>0</v>
      </c>
      <c r="D2285" s="26">
        <v>225</v>
      </c>
      <c r="E2285" s="27" t="s">
        <v>0</v>
      </c>
    </row>
    <row r="2286" spans="1:5" ht="12.75">
      <c r="A2286" s="25" t="s">
        <v>379</v>
      </c>
      <c r="B2286" s="25" t="s">
        <v>380</v>
      </c>
      <c r="C2286" s="26" t="s">
        <v>0</v>
      </c>
      <c r="D2286" s="26">
        <v>674.96</v>
      </c>
      <c r="E2286" s="27" t="s">
        <v>0</v>
      </c>
    </row>
    <row r="2287" spans="1:5" ht="12.75">
      <c r="A2287" s="25" t="s">
        <v>387</v>
      </c>
      <c r="B2287" s="25" t="s">
        <v>388</v>
      </c>
      <c r="C2287" s="26" t="s">
        <v>0</v>
      </c>
      <c r="D2287" s="26">
        <v>209.06</v>
      </c>
      <c r="E2287" s="27" t="s">
        <v>0</v>
      </c>
    </row>
    <row r="2288" spans="1:5" ht="12.75">
      <c r="A2288" s="25" t="s">
        <v>383</v>
      </c>
      <c r="B2288" s="25" t="s">
        <v>384</v>
      </c>
      <c r="C2288" s="26" t="s">
        <v>0</v>
      </c>
      <c r="D2288" s="26">
        <v>934.54</v>
      </c>
      <c r="E2288" s="27" t="s">
        <v>0</v>
      </c>
    </row>
    <row r="2289" spans="1:5" ht="12.75">
      <c r="A2289" s="298" t="s">
        <v>212</v>
      </c>
      <c r="B2289" s="299"/>
      <c r="C2289" s="14">
        <v>10280</v>
      </c>
      <c r="D2289" s="14">
        <v>5193.6</v>
      </c>
      <c r="E2289" s="15">
        <v>50.52</v>
      </c>
    </row>
    <row r="2290" spans="1:5" ht="12.75">
      <c r="A2290" s="298" t="s">
        <v>214</v>
      </c>
      <c r="B2290" s="299"/>
      <c r="C2290" s="14">
        <v>1062</v>
      </c>
      <c r="D2290" s="14">
        <v>955.6</v>
      </c>
      <c r="E2290" s="15">
        <v>89.98</v>
      </c>
    </row>
    <row r="2291" spans="1:5" ht="12.75">
      <c r="A2291" s="22" t="s">
        <v>357</v>
      </c>
      <c r="B2291" s="22" t="s">
        <v>358</v>
      </c>
      <c r="C2291" s="23">
        <v>1062</v>
      </c>
      <c r="D2291" s="23">
        <v>955.6</v>
      </c>
      <c r="E2291" s="24">
        <v>89.98</v>
      </c>
    </row>
    <row r="2292" spans="1:5" ht="12.75">
      <c r="A2292" s="25" t="s">
        <v>377</v>
      </c>
      <c r="B2292" s="25" t="s">
        <v>378</v>
      </c>
      <c r="C2292" s="26" t="s">
        <v>0</v>
      </c>
      <c r="D2292" s="26">
        <v>530.89</v>
      </c>
      <c r="E2292" s="27" t="s">
        <v>0</v>
      </c>
    </row>
    <row r="2293" spans="1:5" ht="12.75">
      <c r="A2293" s="25" t="s">
        <v>379</v>
      </c>
      <c r="B2293" s="25" t="s">
        <v>380</v>
      </c>
      <c r="C2293" s="26" t="s">
        <v>0</v>
      </c>
      <c r="D2293" s="26">
        <v>424.71</v>
      </c>
      <c r="E2293" s="27" t="s">
        <v>0</v>
      </c>
    </row>
    <row r="2294" spans="1:5" ht="12.75">
      <c r="A2294" s="298" t="s">
        <v>215</v>
      </c>
      <c r="B2294" s="299"/>
      <c r="C2294" s="14">
        <v>2910</v>
      </c>
      <c r="D2294" s="14">
        <v>2910</v>
      </c>
      <c r="E2294" s="15">
        <v>100</v>
      </c>
    </row>
    <row r="2295" spans="1:5" ht="12.75">
      <c r="A2295" s="22" t="s">
        <v>357</v>
      </c>
      <c r="B2295" s="22" t="s">
        <v>358</v>
      </c>
      <c r="C2295" s="23">
        <v>2910</v>
      </c>
      <c r="D2295" s="23">
        <v>2910</v>
      </c>
      <c r="E2295" s="24">
        <v>100</v>
      </c>
    </row>
    <row r="2296" spans="1:5" ht="12.75">
      <c r="A2296" s="25" t="s">
        <v>377</v>
      </c>
      <c r="B2296" s="25" t="s">
        <v>378</v>
      </c>
      <c r="C2296" s="26" t="s">
        <v>0</v>
      </c>
      <c r="D2296" s="26">
        <v>1350</v>
      </c>
      <c r="E2296" s="27" t="s">
        <v>0</v>
      </c>
    </row>
    <row r="2297" spans="1:5" ht="12.75">
      <c r="A2297" s="25" t="s">
        <v>379</v>
      </c>
      <c r="B2297" s="25" t="s">
        <v>380</v>
      </c>
      <c r="C2297" s="26" t="s">
        <v>0</v>
      </c>
      <c r="D2297" s="26">
        <v>1320</v>
      </c>
      <c r="E2297" s="27" t="s">
        <v>0</v>
      </c>
    </row>
    <row r="2298" spans="1:5" ht="12.75">
      <c r="A2298" s="25" t="s">
        <v>383</v>
      </c>
      <c r="B2298" s="25" t="s">
        <v>384</v>
      </c>
      <c r="C2298" s="26" t="s">
        <v>0</v>
      </c>
      <c r="D2298" s="26">
        <v>240</v>
      </c>
      <c r="E2298" s="27" t="s">
        <v>0</v>
      </c>
    </row>
    <row r="2299" spans="1:5" ht="12.75">
      <c r="A2299" s="298" t="s">
        <v>216</v>
      </c>
      <c r="B2299" s="299"/>
      <c r="C2299" s="14">
        <v>6308</v>
      </c>
      <c r="D2299" s="14">
        <v>1328</v>
      </c>
      <c r="E2299" s="15">
        <v>21.05</v>
      </c>
    </row>
    <row r="2300" spans="1:5" ht="12.75">
      <c r="A2300" s="22" t="s">
        <v>357</v>
      </c>
      <c r="B2300" s="22" t="s">
        <v>358</v>
      </c>
      <c r="C2300" s="23">
        <v>6308</v>
      </c>
      <c r="D2300" s="23">
        <v>1328</v>
      </c>
      <c r="E2300" s="24">
        <v>21.05</v>
      </c>
    </row>
    <row r="2301" spans="1:5" ht="12.75">
      <c r="A2301" s="25" t="s">
        <v>387</v>
      </c>
      <c r="B2301" s="25" t="s">
        <v>388</v>
      </c>
      <c r="C2301" s="26" t="s">
        <v>0</v>
      </c>
      <c r="D2301" s="26">
        <v>1328</v>
      </c>
      <c r="E2301" s="27" t="s">
        <v>0</v>
      </c>
    </row>
    <row r="2302" spans="1:5" ht="12.75">
      <c r="A2302" s="19" t="s">
        <v>631</v>
      </c>
      <c r="B2302" s="19" t="s">
        <v>821</v>
      </c>
      <c r="C2302" s="20">
        <v>28147</v>
      </c>
      <c r="D2302" s="20">
        <v>8524.02</v>
      </c>
      <c r="E2302" s="21">
        <v>30.28</v>
      </c>
    </row>
    <row r="2303" spans="1:5" ht="12.75">
      <c r="A2303" s="298" t="s">
        <v>198</v>
      </c>
      <c r="B2303" s="299"/>
      <c r="C2303" s="14">
        <v>10600</v>
      </c>
      <c r="D2303" s="14">
        <v>8524.02</v>
      </c>
      <c r="E2303" s="15">
        <v>80.42</v>
      </c>
    </row>
    <row r="2304" spans="1:5" ht="12.75">
      <c r="A2304" s="298" t="s">
        <v>199</v>
      </c>
      <c r="B2304" s="299"/>
      <c r="C2304" s="14">
        <v>10600</v>
      </c>
      <c r="D2304" s="14">
        <v>8524.02</v>
      </c>
      <c r="E2304" s="15">
        <v>80.42</v>
      </c>
    </row>
    <row r="2305" spans="1:5" ht="12.75">
      <c r="A2305" s="22" t="s">
        <v>437</v>
      </c>
      <c r="B2305" s="22" t="s">
        <v>438</v>
      </c>
      <c r="C2305" s="23">
        <v>10600</v>
      </c>
      <c r="D2305" s="23">
        <v>8524.02</v>
      </c>
      <c r="E2305" s="24">
        <v>80.42</v>
      </c>
    </row>
    <row r="2306" spans="1:5" ht="12.75">
      <c r="A2306" s="25" t="s">
        <v>767</v>
      </c>
      <c r="B2306" s="25" t="s">
        <v>768</v>
      </c>
      <c r="C2306" s="26" t="s">
        <v>0</v>
      </c>
      <c r="D2306" s="26">
        <v>8524.02</v>
      </c>
      <c r="E2306" s="27" t="s">
        <v>0</v>
      </c>
    </row>
    <row r="2307" spans="1:5" ht="12.75">
      <c r="A2307" s="298" t="s">
        <v>212</v>
      </c>
      <c r="B2307" s="299"/>
      <c r="C2307" s="14">
        <v>17547</v>
      </c>
      <c r="D2307" s="14">
        <v>0</v>
      </c>
      <c r="E2307" s="15">
        <v>0</v>
      </c>
    </row>
    <row r="2308" spans="1:5" ht="12.75">
      <c r="A2308" s="298" t="s">
        <v>214</v>
      </c>
      <c r="B2308" s="299"/>
      <c r="C2308" s="14">
        <v>17547</v>
      </c>
      <c r="D2308" s="14">
        <v>0</v>
      </c>
      <c r="E2308" s="15">
        <v>0</v>
      </c>
    </row>
    <row r="2309" spans="1:5" ht="12.75">
      <c r="A2309" s="22" t="s">
        <v>437</v>
      </c>
      <c r="B2309" s="22" t="s">
        <v>438</v>
      </c>
      <c r="C2309" s="23">
        <v>17547</v>
      </c>
      <c r="D2309" s="23">
        <v>0</v>
      </c>
      <c r="E2309" s="24">
        <v>0</v>
      </c>
    </row>
    <row r="2310" spans="1:5" ht="12.75">
      <c r="A2310" s="19" t="s">
        <v>822</v>
      </c>
      <c r="B2310" s="19" t="s">
        <v>823</v>
      </c>
      <c r="C2310" s="20">
        <v>3000</v>
      </c>
      <c r="D2310" s="20">
        <v>238.5</v>
      </c>
      <c r="E2310" s="21">
        <v>7.95</v>
      </c>
    </row>
    <row r="2311" spans="1:5" ht="12.75">
      <c r="A2311" s="298" t="s">
        <v>203</v>
      </c>
      <c r="B2311" s="299"/>
      <c r="C2311" s="14">
        <v>1700</v>
      </c>
      <c r="D2311" s="14">
        <v>238.5</v>
      </c>
      <c r="E2311" s="15">
        <v>14.03</v>
      </c>
    </row>
    <row r="2312" spans="1:5" ht="12.75">
      <c r="A2312" s="298" t="s">
        <v>210</v>
      </c>
      <c r="B2312" s="299"/>
      <c r="C2312" s="14">
        <v>1700</v>
      </c>
      <c r="D2312" s="14">
        <v>238.5</v>
      </c>
      <c r="E2312" s="15">
        <v>14.03</v>
      </c>
    </row>
    <row r="2313" spans="1:5" ht="12.75">
      <c r="A2313" s="22" t="s">
        <v>437</v>
      </c>
      <c r="B2313" s="22" t="s">
        <v>438</v>
      </c>
      <c r="C2313" s="23">
        <v>1700</v>
      </c>
      <c r="D2313" s="23">
        <v>238.5</v>
      </c>
      <c r="E2313" s="24">
        <v>14.03</v>
      </c>
    </row>
    <row r="2314" spans="1:5" ht="12.75">
      <c r="A2314" s="25" t="s">
        <v>439</v>
      </c>
      <c r="B2314" s="25" t="s">
        <v>440</v>
      </c>
      <c r="C2314" s="26" t="s">
        <v>0</v>
      </c>
      <c r="D2314" s="26">
        <v>238.5</v>
      </c>
      <c r="E2314" s="27" t="s">
        <v>0</v>
      </c>
    </row>
    <row r="2315" spans="1:5" ht="12.75">
      <c r="A2315" s="298" t="s">
        <v>212</v>
      </c>
      <c r="B2315" s="299"/>
      <c r="C2315" s="14">
        <v>1300</v>
      </c>
      <c r="D2315" s="14">
        <v>0</v>
      </c>
      <c r="E2315" s="15">
        <v>0</v>
      </c>
    </row>
    <row r="2316" spans="1:5" ht="12.75">
      <c r="A2316" s="298" t="s">
        <v>214</v>
      </c>
      <c r="B2316" s="299"/>
      <c r="C2316" s="14">
        <v>1300</v>
      </c>
      <c r="D2316" s="14">
        <v>0</v>
      </c>
      <c r="E2316" s="15">
        <v>0</v>
      </c>
    </row>
    <row r="2317" spans="1:5" ht="12.75">
      <c r="A2317" s="22" t="s">
        <v>437</v>
      </c>
      <c r="B2317" s="22" t="s">
        <v>438</v>
      </c>
      <c r="C2317" s="23">
        <v>1300</v>
      </c>
      <c r="D2317" s="23">
        <v>0</v>
      </c>
      <c r="E2317" s="24">
        <v>0</v>
      </c>
    </row>
    <row r="2318" spans="1:5" ht="12.75">
      <c r="A2318" s="19" t="s">
        <v>656</v>
      </c>
      <c r="B2318" s="19" t="s">
        <v>657</v>
      </c>
      <c r="C2318" s="20">
        <v>233142</v>
      </c>
      <c r="D2318" s="20">
        <v>22296.72</v>
      </c>
      <c r="E2318" s="21">
        <v>9.56</v>
      </c>
    </row>
    <row r="2319" spans="1:5" ht="12.75">
      <c r="A2319" s="298" t="s">
        <v>212</v>
      </c>
      <c r="B2319" s="299"/>
      <c r="C2319" s="14">
        <v>233142</v>
      </c>
      <c r="D2319" s="14">
        <v>22296.72</v>
      </c>
      <c r="E2319" s="15">
        <v>9.56</v>
      </c>
    </row>
    <row r="2320" spans="1:5" ht="12.75">
      <c r="A2320" s="298" t="s">
        <v>219</v>
      </c>
      <c r="B2320" s="299"/>
      <c r="C2320" s="14">
        <v>233142</v>
      </c>
      <c r="D2320" s="14">
        <v>22296.72</v>
      </c>
      <c r="E2320" s="15">
        <v>9.56</v>
      </c>
    </row>
    <row r="2321" spans="1:5" ht="12.75">
      <c r="A2321" s="22" t="s">
        <v>349</v>
      </c>
      <c r="B2321" s="22" t="s">
        <v>350</v>
      </c>
      <c r="C2321" s="23">
        <v>34000</v>
      </c>
      <c r="D2321" s="23">
        <v>4515.94</v>
      </c>
      <c r="E2321" s="24">
        <v>13.28</v>
      </c>
    </row>
    <row r="2322" spans="1:5" ht="12.75">
      <c r="A2322" s="25" t="s">
        <v>351</v>
      </c>
      <c r="B2322" s="25" t="s">
        <v>352</v>
      </c>
      <c r="C2322" s="26" t="s">
        <v>0</v>
      </c>
      <c r="D2322" s="26">
        <v>3876.35</v>
      </c>
      <c r="E2322" s="27" t="s">
        <v>0</v>
      </c>
    </row>
    <row r="2323" spans="1:5" ht="12.75">
      <c r="A2323" s="25" t="s">
        <v>355</v>
      </c>
      <c r="B2323" s="25" t="s">
        <v>356</v>
      </c>
      <c r="C2323" s="26" t="s">
        <v>0</v>
      </c>
      <c r="D2323" s="26">
        <v>639.59</v>
      </c>
      <c r="E2323" s="27" t="s">
        <v>0</v>
      </c>
    </row>
    <row r="2324" spans="1:5" ht="12.75">
      <c r="A2324" s="22" t="s">
        <v>357</v>
      </c>
      <c r="B2324" s="22" t="s">
        <v>358</v>
      </c>
      <c r="C2324" s="23">
        <v>46950</v>
      </c>
      <c r="D2324" s="23">
        <v>6622.14</v>
      </c>
      <c r="E2324" s="24">
        <v>14.1</v>
      </c>
    </row>
    <row r="2325" spans="1:5" ht="12.75">
      <c r="A2325" s="25" t="s">
        <v>361</v>
      </c>
      <c r="B2325" s="25" t="s">
        <v>362</v>
      </c>
      <c r="C2325" s="26" t="s">
        <v>0</v>
      </c>
      <c r="D2325" s="26">
        <v>47.04</v>
      </c>
      <c r="E2325" s="27" t="s">
        <v>0</v>
      </c>
    </row>
    <row r="2326" spans="1:5" ht="12.75">
      <c r="A2326" s="25" t="s">
        <v>371</v>
      </c>
      <c r="B2326" s="25" t="s">
        <v>372</v>
      </c>
      <c r="C2326" s="26" t="s">
        <v>0</v>
      </c>
      <c r="D2326" s="26">
        <v>450</v>
      </c>
      <c r="E2326" s="27" t="s">
        <v>0</v>
      </c>
    </row>
    <row r="2327" spans="1:5" ht="12.75">
      <c r="A2327" s="25" t="s">
        <v>373</v>
      </c>
      <c r="B2327" s="25" t="s">
        <v>374</v>
      </c>
      <c r="C2327" s="26" t="s">
        <v>0</v>
      </c>
      <c r="D2327" s="26">
        <v>248.85</v>
      </c>
      <c r="E2327" s="27" t="s">
        <v>0</v>
      </c>
    </row>
    <row r="2328" spans="1:5" ht="12.75">
      <c r="A2328" s="25" t="s">
        <v>417</v>
      </c>
      <c r="B2328" s="25" t="s">
        <v>418</v>
      </c>
      <c r="C2328" s="26" t="s">
        <v>0</v>
      </c>
      <c r="D2328" s="26">
        <v>1858.08</v>
      </c>
      <c r="E2328" s="27" t="s">
        <v>0</v>
      </c>
    </row>
    <row r="2329" spans="1:5" ht="12.75">
      <c r="A2329" s="25" t="s">
        <v>377</v>
      </c>
      <c r="B2329" s="25" t="s">
        <v>378</v>
      </c>
      <c r="C2329" s="26" t="s">
        <v>0</v>
      </c>
      <c r="D2329" s="26">
        <v>3769.32</v>
      </c>
      <c r="E2329" s="27" t="s">
        <v>0</v>
      </c>
    </row>
    <row r="2330" spans="1:5" ht="12.75">
      <c r="A2330" s="25" t="s">
        <v>381</v>
      </c>
      <c r="B2330" s="25" t="s">
        <v>382</v>
      </c>
      <c r="C2330" s="26" t="s">
        <v>0</v>
      </c>
      <c r="D2330" s="26">
        <v>248.85</v>
      </c>
      <c r="E2330" s="27" t="s">
        <v>0</v>
      </c>
    </row>
    <row r="2331" spans="1:5" ht="12.75">
      <c r="A2331" s="22" t="s">
        <v>401</v>
      </c>
      <c r="B2331" s="22" t="s">
        <v>402</v>
      </c>
      <c r="C2331" s="23">
        <v>15800</v>
      </c>
      <c r="D2331" s="23">
        <v>10196.4</v>
      </c>
      <c r="E2331" s="24">
        <v>64.53</v>
      </c>
    </row>
    <row r="2332" spans="1:5" ht="25.5">
      <c r="A2332" s="25" t="s">
        <v>647</v>
      </c>
      <c r="B2332" s="25" t="s">
        <v>648</v>
      </c>
      <c r="C2332" s="26" t="s">
        <v>0</v>
      </c>
      <c r="D2332" s="26">
        <v>10196.4</v>
      </c>
      <c r="E2332" s="27" t="s">
        <v>0</v>
      </c>
    </row>
    <row r="2333" spans="1:5" ht="12.75">
      <c r="A2333" s="22" t="s">
        <v>437</v>
      </c>
      <c r="B2333" s="22" t="s">
        <v>438</v>
      </c>
      <c r="C2333" s="23">
        <v>136392</v>
      </c>
      <c r="D2333" s="23">
        <v>962.24</v>
      </c>
      <c r="E2333" s="24">
        <v>0.71</v>
      </c>
    </row>
    <row r="2334" spans="1:5" ht="12.75">
      <c r="A2334" s="25" t="s">
        <v>519</v>
      </c>
      <c r="B2334" s="25" t="s">
        <v>520</v>
      </c>
      <c r="C2334" s="26" t="s">
        <v>0</v>
      </c>
      <c r="D2334" s="26">
        <v>962.24</v>
      </c>
      <c r="E2334" s="27" t="s">
        <v>0</v>
      </c>
    </row>
    <row r="2335" spans="1:5" ht="12.75">
      <c r="A2335" s="300" t="s">
        <v>824</v>
      </c>
      <c r="B2335" s="299"/>
      <c r="C2335" s="12">
        <v>1883113</v>
      </c>
      <c r="D2335" s="12">
        <v>529762.09</v>
      </c>
      <c r="E2335" s="13">
        <v>28.13</v>
      </c>
    </row>
    <row r="2336" spans="1:5" ht="12.75">
      <c r="A2336" s="298" t="s">
        <v>198</v>
      </c>
      <c r="B2336" s="299"/>
      <c r="C2336" s="14">
        <v>501415</v>
      </c>
      <c r="D2336" s="14">
        <v>129540.03</v>
      </c>
      <c r="E2336" s="15">
        <v>25.83</v>
      </c>
    </row>
    <row r="2337" spans="1:5" ht="12.75">
      <c r="A2337" s="298" t="s">
        <v>199</v>
      </c>
      <c r="B2337" s="299"/>
      <c r="C2337" s="14">
        <v>501415</v>
      </c>
      <c r="D2337" s="14">
        <v>129540.03</v>
      </c>
      <c r="E2337" s="15">
        <v>25.83</v>
      </c>
    </row>
    <row r="2338" spans="1:5" ht="12.75">
      <c r="A2338" s="298" t="s">
        <v>201</v>
      </c>
      <c r="B2338" s="299"/>
      <c r="C2338" s="14">
        <v>57080</v>
      </c>
      <c r="D2338" s="14">
        <v>265.86</v>
      </c>
      <c r="E2338" s="15">
        <v>0.47</v>
      </c>
    </row>
    <row r="2339" spans="1:5" ht="12.75">
      <c r="A2339" s="298" t="s">
        <v>202</v>
      </c>
      <c r="B2339" s="299"/>
      <c r="C2339" s="14">
        <v>57080</v>
      </c>
      <c r="D2339" s="14">
        <v>265.86</v>
      </c>
      <c r="E2339" s="15">
        <v>0.47</v>
      </c>
    </row>
    <row r="2340" spans="1:5" ht="12.75">
      <c r="A2340" s="298" t="s">
        <v>203</v>
      </c>
      <c r="B2340" s="299"/>
      <c r="C2340" s="14">
        <v>146870</v>
      </c>
      <c r="D2340" s="14">
        <v>34845.61</v>
      </c>
      <c r="E2340" s="15">
        <v>23.73</v>
      </c>
    </row>
    <row r="2341" spans="1:5" ht="12.75">
      <c r="A2341" s="298" t="s">
        <v>204</v>
      </c>
      <c r="B2341" s="299"/>
      <c r="C2341" s="14">
        <v>115200</v>
      </c>
      <c r="D2341" s="14">
        <v>33427.94</v>
      </c>
      <c r="E2341" s="15">
        <v>29.02</v>
      </c>
    </row>
    <row r="2342" spans="1:5" ht="12.75">
      <c r="A2342" s="298" t="s">
        <v>210</v>
      </c>
      <c r="B2342" s="299"/>
      <c r="C2342" s="14">
        <v>31670</v>
      </c>
      <c r="D2342" s="14">
        <v>1417.67</v>
      </c>
      <c r="E2342" s="15">
        <v>4.48</v>
      </c>
    </row>
    <row r="2343" spans="1:5" ht="12.75">
      <c r="A2343" s="298" t="s">
        <v>212</v>
      </c>
      <c r="B2343" s="299"/>
      <c r="C2343" s="14">
        <v>74728</v>
      </c>
      <c r="D2343" s="14">
        <v>11610.22</v>
      </c>
      <c r="E2343" s="15">
        <v>15.54</v>
      </c>
    </row>
    <row r="2344" spans="1:5" ht="12.75">
      <c r="A2344" s="298" t="s">
        <v>214</v>
      </c>
      <c r="B2344" s="299"/>
      <c r="C2344" s="14">
        <v>29190</v>
      </c>
      <c r="D2344" s="14">
        <v>4782.12</v>
      </c>
      <c r="E2344" s="15">
        <v>16.38</v>
      </c>
    </row>
    <row r="2345" spans="1:5" ht="12.75">
      <c r="A2345" s="298" t="s">
        <v>215</v>
      </c>
      <c r="B2345" s="299"/>
      <c r="C2345" s="14">
        <v>9608</v>
      </c>
      <c r="D2345" s="14">
        <v>1540.01</v>
      </c>
      <c r="E2345" s="15">
        <v>16.03</v>
      </c>
    </row>
    <row r="2346" spans="1:5" ht="12.75">
      <c r="A2346" s="298" t="s">
        <v>216</v>
      </c>
      <c r="B2346" s="299"/>
      <c r="C2346" s="14">
        <v>15930</v>
      </c>
      <c r="D2346" s="14">
        <v>5288.09</v>
      </c>
      <c r="E2346" s="15">
        <v>33.2</v>
      </c>
    </row>
    <row r="2347" spans="1:5" ht="12.75">
      <c r="A2347" s="298" t="s">
        <v>217</v>
      </c>
      <c r="B2347" s="299"/>
      <c r="C2347" s="14">
        <v>20000</v>
      </c>
      <c r="D2347" s="14">
        <v>0</v>
      </c>
      <c r="E2347" s="15">
        <v>0</v>
      </c>
    </row>
    <row r="2348" spans="1:5" ht="12.75">
      <c r="A2348" s="298" t="s">
        <v>221</v>
      </c>
      <c r="B2348" s="299"/>
      <c r="C2348" s="14">
        <v>2030</v>
      </c>
      <c r="D2348" s="14">
        <v>0</v>
      </c>
      <c r="E2348" s="15">
        <v>0</v>
      </c>
    </row>
    <row r="2349" spans="1:5" ht="12.75">
      <c r="A2349" s="298" t="s">
        <v>222</v>
      </c>
      <c r="B2349" s="299"/>
      <c r="C2349" s="14">
        <v>2030</v>
      </c>
      <c r="D2349" s="14">
        <v>0</v>
      </c>
      <c r="E2349" s="15">
        <v>0</v>
      </c>
    </row>
    <row r="2350" spans="1:5" ht="12.75">
      <c r="A2350" s="298" t="s">
        <v>224</v>
      </c>
      <c r="B2350" s="299"/>
      <c r="C2350" s="14">
        <v>1100990</v>
      </c>
      <c r="D2350" s="14">
        <v>353500.37</v>
      </c>
      <c r="E2350" s="15">
        <v>32.11</v>
      </c>
    </row>
    <row r="2351" spans="1:5" ht="12.75">
      <c r="A2351" s="298" t="s">
        <v>225</v>
      </c>
      <c r="B2351" s="299"/>
      <c r="C2351" s="14">
        <v>1100990</v>
      </c>
      <c r="D2351" s="14">
        <v>353500.37</v>
      </c>
      <c r="E2351" s="15">
        <v>32.11</v>
      </c>
    </row>
    <row r="2352" spans="1:5" ht="12.75">
      <c r="A2352" s="300" t="s">
        <v>825</v>
      </c>
      <c r="B2352" s="299"/>
      <c r="C2352" s="12">
        <v>1883113</v>
      </c>
      <c r="D2352" s="12">
        <v>529762.09</v>
      </c>
      <c r="E2352" s="13">
        <v>28.13</v>
      </c>
    </row>
    <row r="2353" spans="1:5" ht="12.75">
      <c r="A2353" s="16" t="s">
        <v>649</v>
      </c>
      <c r="B2353" s="16" t="s">
        <v>650</v>
      </c>
      <c r="C2353" s="17">
        <v>1883113</v>
      </c>
      <c r="D2353" s="17">
        <v>529762.09</v>
      </c>
      <c r="E2353" s="18">
        <v>28.13</v>
      </c>
    </row>
    <row r="2354" spans="1:5" ht="25.5">
      <c r="A2354" s="19" t="s">
        <v>409</v>
      </c>
      <c r="B2354" s="19" t="s">
        <v>826</v>
      </c>
      <c r="C2354" s="20">
        <v>265910</v>
      </c>
      <c r="D2354" s="20">
        <v>130438.01</v>
      </c>
      <c r="E2354" s="21">
        <v>49.05</v>
      </c>
    </row>
    <row r="2355" spans="1:5" ht="12.75">
      <c r="A2355" s="298" t="s">
        <v>198</v>
      </c>
      <c r="B2355" s="299"/>
      <c r="C2355" s="14">
        <v>234820</v>
      </c>
      <c r="D2355" s="14">
        <v>119274.97</v>
      </c>
      <c r="E2355" s="15">
        <v>50.79</v>
      </c>
    </row>
    <row r="2356" spans="1:5" ht="12.75">
      <c r="A2356" s="298" t="s">
        <v>199</v>
      </c>
      <c r="B2356" s="299"/>
      <c r="C2356" s="14">
        <v>234820</v>
      </c>
      <c r="D2356" s="14">
        <v>119274.97</v>
      </c>
      <c r="E2356" s="15">
        <v>50.79</v>
      </c>
    </row>
    <row r="2357" spans="1:5" ht="12.75">
      <c r="A2357" s="22" t="s">
        <v>349</v>
      </c>
      <c r="B2357" s="22" t="s">
        <v>350</v>
      </c>
      <c r="C2357" s="23">
        <v>181680</v>
      </c>
      <c r="D2357" s="23">
        <v>93874.98</v>
      </c>
      <c r="E2357" s="24">
        <v>51.67</v>
      </c>
    </row>
    <row r="2358" spans="1:5" ht="12.75">
      <c r="A2358" s="25" t="s">
        <v>351</v>
      </c>
      <c r="B2358" s="25" t="s">
        <v>352</v>
      </c>
      <c r="C2358" s="26" t="s">
        <v>0</v>
      </c>
      <c r="D2358" s="26">
        <v>80579.39</v>
      </c>
      <c r="E2358" s="27" t="s">
        <v>0</v>
      </c>
    </row>
    <row r="2359" spans="1:5" ht="12.75">
      <c r="A2359" s="25" t="s">
        <v>355</v>
      </c>
      <c r="B2359" s="25" t="s">
        <v>356</v>
      </c>
      <c r="C2359" s="26" t="s">
        <v>0</v>
      </c>
      <c r="D2359" s="26">
        <v>13295.59</v>
      </c>
      <c r="E2359" s="27" t="s">
        <v>0</v>
      </c>
    </row>
    <row r="2360" spans="1:5" ht="12.75">
      <c r="A2360" s="22" t="s">
        <v>357</v>
      </c>
      <c r="B2360" s="22" t="s">
        <v>358</v>
      </c>
      <c r="C2360" s="23">
        <v>52990</v>
      </c>
      <c r="D2360" s="23">
        <v>25389.87</v>
      </c>
      <c r="E2360" s="24">
        <v>47.91</v>
      </c>
    </row>
    <row r="2361" spans="1:5" ht="12.75">
      <c r="A2361" s="25" t="s">
        <v>359</v>
      </c>
      <c r="B2361" s="25" t="s">
        <v>360</v>
      </c>
      <c r="C2361" s="26" t="s">
        <v>0</v>
      </c>
      <c r="D2361" s="26">
        <v>499.4</v>
      </c>
      <c r="E2361" s="27" t="s">
        <v>0</v>
      </c>
    </row>
    <row r="2362" spans="1:5" ht="12.75">
      <c r="A2362" s="25" t="s">
        <v>361</v>
      </c>
      <c r="B2362" s="25" t="s">
        <v>362</v>
      </c>
      <c r="C2362" s="26" t="s">
        <v>0</v>
      </c>
      <c r="D2362" s="26">
        <v>6416.76</v>
      </c>
      <c r="E2362" s="27" t="s">
        <v>0</v>
      </c>
    </row>
    <row r="2363" spans="1:5" ht="12.75">
      <c r="A2363" s="25" t="s">
        <v>367</v>
      </c>
      <c r="B2363" s="25" t="s">
        <v>368</v>
      </c>
      <c r="C2363" s="26" t="s">
        <v>0</v>
      </c>
      <c r="D2363" s="26">
        <v>1562.17</v>
      </c>
      <c r="E2363" s="27" t="s">
        <v>0</v>
      </c>
    </row>
    <row r="2364" spans="1:5" ht="12.75">
      <c r="A2364" s="25" t="s">
        <v>425</v>
      </c>
      <c r="B2364" s="25" t="s">
        <v>426</v>
      </c>
      <c r="C2364" s="26" t="s">
        <v>0</v>
      </c>
      <c r="D2364" s="26">
        <v>7769.05</v>
      </c>
      <c r="E2364" s="27" t="s">
        <v>0</v>
      </c>
    </row>
    <row r="2365" spans="1:5" ht="12.75">
      <c r="A2365" s="25" t="s">
        <v>411</v>
      </c>
      <c r="B2365" s="25" t="s">
        <v>412</v>
      </c>
      <c r="C2365" s="26" t="s">
        <v>0</v>
      </c>
      <c r="D2365" s="26">
        <v>292.42</v>
      </c>
      <c r="E2365" s="27" t="s">
        <v>0</v>
      </c>
    </row>
    <row r="2366" spans="1:5" ht="12.75">
      <c r="A2366" s="25" t="s">
        <v>413</v>
      </c>
      <c r="B2366" s="25" t="s">
        <v>414</v>
      </c>
      <c r="C2366" s="26" t="s">
        <v>0</v>
      </c>
      <c r="D2366" s="26">
        <v>100.74</v>
      </c>
      <c r="E2366" s="27" t="s">
        <v>0</v>
      </c>
    </row>
    <row r="2367" spans="1:5" ht="12.75">
      <c r="A2367" s="25" t="s">
        <v>371</v>
      </c>
      <c r="B2367" s="25" t="s">
        <v>372</v>
      </c>
      <c r="C2367" s="26" t="s">
        <v>0</v>
      </c>
      <c r="D2367" s="26">
        <v>1035.03</v>
      </c>
      <c r="E2367" s="27" t="s">
        <v>0</v>
      </c>
    </row>
    <row r="2368" spans="1:5" ht="12.75">
      <c r="A2368" s="25" t="s">
        <v>427</v>
      </c>
      <c r="B2368" s="25" t="s">
        <v>428</v>
      </c>
      <c r="C2368" s="26" t="s">
        <v>0</v>
      </c>
      <c r="D2368" s="26">
        <v>77.22</v>
      </c>
      <c r="E2368" s="27" t="s">
        <v>0</v>
      </c>
    </row>
    <row r="2369" spans="1:5" ht="12.75">
      <c r="A2369" s="25" t="s">
        <v>373</v>
      </c>
      <c r="B2369" s="25" t="s">
        <v>374</v>
      </c>
      <c r="C2369" s="26" t="s">
        <v>0</v>
      </c>
      <c r="D2369" s="26">
        <v>288.85</v>
      </c>
      <c r="E2369" s="27" t="s">
        <v>0</v>
      </c>
    </row>
    <row r="2370" spans="1:5" ht="12.75">
      <c r="A2370" s="25" t="s">
        <v>415</v>
      </c>
      <c r="B2370" s="25" t="s">
        <v>416</v>
      </c>
      <c r="C2370" s="26" t="s">
        <v>0</v>
      </c>
      <c r="D2370" s="26">
        <v>1175.66</v>
      </c>
      <c r="E2370" s="27" t="s">
        <v>0</v>
      </c>
    </row>
    <row r="2371" spans="1:5" ht="12.75">
      <c r="A2371" s="25" t="s">
        <v>377</v>
      </c>
      <c r="B2371" s="25" t="s">
        <v>378</v>
      </c>
      <c r="C2371" s="26" t="s">
        <v>0</v>
      </c>
      <c r="D2371" s="26">
        <v>1075.49</v>
      </c>
      <c r="E2371" s="27" t="s">
        <v>0</v>
      </c>
    </row>
    <row r="2372" spans="1:5" ht="12.75">
      <c r="A2372" s="25" t="s">
        <v>419</v>
      </c>
      <c r="B2372" s="25" t="s">
        <v>420</v>
      </c>
      <c r="C2372" s="26" t="s">
        <v>0</v>
      </c>
      <c r="D2372" s="26">
        <v>2942.79</v>
      </c>
      <c r="E2372" s="27" t="s">
        <v>0</v>
      </c>
    </row>
    <row r="2373" spans="1:5" ht="12.75">
      <c r="A2373" s="25" t="s">
        <v>379</v>
      </c>
      <c r="B2373" s="25" t="s">
        <v>380</v>
      </c>
      <c r="C2373" s="26" t="s">
        <v>0</v>
      </c>
      <c r="D2373" s="26">
        <v>1041.96</v>
      </c>
      <c r="E2373" s="27" t="s">
        <v>0</v>
      </c>
    </row>
    <row r="2374" spans="1:5" ht="25.5">
      <c r="A2374" s="25" t="s">
        <v>458</v>
      </c>
      <c r="B2374" s="25" t="s">
        <v>459</v>
      </c>
      <c r="C2374" s="26" t="s">
        <v>0</v>
      </c>
      <c r="D2374" s="26">
        <v>168.44</v>
      </c>
      <c r="E2374" s="27" t="s">
        <v>0</v>
      </c>
    </row>
    <row r="2375" spans="1:5" ht="12.75">
      <c r="A2375" s="25" t="s">
        <v>421</v>
      </c>
      <c r="B2375" s="25" t="s">
        <v>422</v>
      </c>
      <c r="C2375" s="26" t="s">
        <v>0</v>
      </c>
      <c r="D2375" s="26">
        <v>548.27</v>
      </c>
      <c r="E2375" s="27" t="s">
        <v>0</v>
      </c>
    </row>
    <row r="2376" spans="1:5" ht="12.75">
      <c r="A2376" s="25" t="s">
        <v>397</v>
      </c>
      <c r="B2376" s="25" t="s">
        <v>398</v>
      </c>
      <c r="C2376" s="26" t="s">
        <v>0</v>
      </c>
      <c r="D2376" s="26">
        <v>39.9</v>
      </c>
      <c r="E2376" s="27" t="s">
        <v>0</v>
      </c>
    </row>
    <row r="2377" spans="1:5" ht="12.75">
      <c r="A2377" s="25" t="s">
        <v>423</v>
      </c>
      <c r="B2377" s="25" t="s">
        <v>424</v>
      </c>
      <c r="C2377" s="26" t="s">
        <v>0</v>
      </c>
      <c r="D2377" s="26">
        <v>26.54</v>
      </c>
      <c r="E2377" s="27" t="s">
        <v>0</v>
      </c>
    </row>
    <row r="2378" spans="1:5" ht="12.75">
      <c r="A2378" s="25" t="s">
        <v>381</v>
      </c>
      <c r="B2378" s="25" t="s">
        <v>382</v>
      </c>
      <c r="C2378" s="26" t="s">
        <v>0</v>
      </c>
      <c r="D2378" s="26">
        <v>179.18</v>
      </c>
      <c r="E2378" s="27" t="s">
        <v>0</v>
      </c>
    </row>
    <row r="2379" spans="1:5" ht="12.75">
      <c r="A2379" s="25" t="s">
        <v>383</v>
      </c>
      <c r="B2379" s="25" t="s">
        <v>384</v>
      </c>
      <c r="C2379" s="26" t="s">
        <v>0</v>
      </c>
      <c r="D2379" s="26">
        <v>150</v>
      </c>
      <c r="E2379" s="27" t="s">
        <v>0</v>
      </c>
    </row>
    <row r="2380" spans="1:5" ht="12.75">
      <c r="A2380" s="22" t="s">
        <v>542</v>
      </c>
      <c r="B2380" s="22" t="s">
        <v>543</v>
      </c>
      <c r="C2380" s="23">
        <v>150</v>
      </c>
      <c r="D2380" s="23">
        <v>10.12</v>
      </c>
      <c r="E2380" s="24">
        <v>6.75</v>
      </c>
    </row>
    <row r="2381" spans="1:5" ht="12.75">
      <c r="A2381" s="25" t="s">
        <v>544</v>
      </c>
      <c r="B2381" s="25" t="s">
        <v>545</v>
      </c>
      <c r="C2381" s="26" t="s">
        <v>0</v>
      </c>
      <c r="D2381" s="26">
        <v>8.3</v>
      </c>
      <c r="E2381" s="27" t="s">
        <v>0</v>
      </c>
    </row>
    <row r="2382" spans="1:5" ht="12.75">
      <c r="A2382" s="25" t="s">
        <v>550</v>
      </c>
      <c r="B2382" s="25" t="s">
        <v>551</v>
      </c>
      <c r="C2382" s="26" t="s">
        <v>0</v>
      </c>
      <c r="D2382" s="26">
        <v>1.82</v>
      </c>
      <c r="E2382" s="27" t="s">
        <v>0</v>
      </c>
    </row>
    <row r="2383" spans="1:5" ht="12.75">
      <c r="A2383" s="298" t="s">
        <v>203</v>
      </c>
      <c r="B2383" s="299"/>
      <c r="C2383" s="14">
        <v>10400</v>
      </c>
      <c r="D2383" s="14">
        <v>1417.67</v>
      </c>
      <c r="E2383" s="15">
        <v>13.63</v>
      </c>
    </row>
    <row r="2384" spans="1:5" ht="12.75">
      <c r="A2384" s="298" t="s">
        <v>210</v>
      </c>
      <c r="B2384" s="299"/>
      <c r="C2384" s="14">
        <v>10400</v>
      </c>
      <c r="D2384" s="14">
        <v>1417.67</v>
      </c>
      <c r="E2384" s="15">
        <v>13.63</v>
      </c>
    </row>
    <row r="2385" spans="1:5" ht="12.75">
      <c r="A2385" s="22" t="s">
        <v>357</v>
      </c>
      <c r="B2385" s="22" t="s">
        <v>358</v>
      </c>
      <c r="C2385" s="23">
        <v>10400</v>
      </c>
      <c r="D2385" s="23">
        <v>1417.67</v>
      </c>
      <c r="E2385" s="24">
        <v>13.63</v>
      </c>
    </row>
    <row r="2386" spans="1:5" ht="12.75">
      <c r="A2386" s="25" t="s">
        <v>367</v>
      </c>
      <c r="B2386" s="25" t="s">
        <v>368</v>
      </c>
      <c r="C2386" s="26" t="s">
        <v>0</v>
      </c>
      <c r="D2386" s="26">
        <v>348.5</v>
      </c>
      <c r="E2386" s="27" t="s">
        <v>0</v>
      </c>
    </row>
    <row r="2387" spans="1:5" ht="12.75">
      <c r="A2387" s="25" t="s">
        <v>411</v>
      </c>
      <c r="B2387" s="25" t="s">
        <v>412</v>
      </c>
      <c r="C2387" s="26" t="s">
        <v>0</v>
      </c>
      <c r="D2387" s="26">
        <v>256.14</v>
      </c>
      <c r="E2387" s="27" t="s">
        <v>0</v>
      </c>
    </row>
    <row r="2388" spans="1:5" ht="12.75">
      <c r="A2388" s="25" t="s">
        <v>383</v>
      </c>
      <c r="B2388" s="25" t="s">
        <v>384</v>
      </c>
      <c r="C2388" s="26" t="s">
        <v>0</v>
      </c>
      <c r="D2388" s="26">
        <v>813.03</v>
      </c>
      <c r="E2388" s="27" t="s">
        <v>0</v>
      </c>
    </row>
    <row r="2389" spans="1:5" ht="12.75">
      <c r="A2389" s="298" t="s">
        <v>212</v>
      </c>
      <c r="B2389" s="299"/>
      <c r="C2389" s="14">
        <v>20690</v>
      </c>
      <c r="D2389" s="14">
        <v>9745.37</v>
      </c>
      <c r="E2389" s="15">
        <v>47.1</v>
      </c>
    </row>
    <row r="2390" spans="1:5" ht="12.75">
      <c r="A2390" s="298" t="s">
        <v>214</v>
      </c>
      <c r="B2390" s="299"/>
      <c r="C2390" s="14">
        <v>8760</v>
      </c>
      <c r="D2390" s="14">
        <v>4457.28</v>
      </c>
      <c r="E2390" s="15">
        <v>50.88</v>
      </c>
    </row>
    <row r="2391" spans="1:5" ht="12.75">
      <c r="A2391" s="22" t="s">
        <v>349</v>
      </c>
      <c r="B2391" s="22" t="s">
        <v>350</v>
      </c>
      <c r="C2391" s="23">
        <v>8760</v>
      </c>
      <c r="D2391" s="23">
        <v>4457.28</v>
      </c>
      <c r="E2391" s="24">
        <v>50.88</v>
      </c>
    </row>
    <row r="2392" spans="1:5" ht="12.75">
      <c r="A2392" s="25" t="s">
        <v>351</v>
      </c>
      <c r="B2392" s="25" t="s">
        <v>352</v>
      </c>
      <c r="C2392" s="26" t="s">
        <v>0</v>
      </c>
      <c r="D2392" s="26">
        <v>3825.98</v>
      </c>
      <c r="E2392" s="27" t="s">
        <v>0</v>
      </c>
    </row>
    <row r="2393" spans="1:5" ht="12.75">
      <c r="A2393" s="25" t="s">
        <v>355</v>
      </c>
      <c r="B2393" s="25" t="s">
        <v>356</v>
      </c>
      <c r="C2393" s="26" t="s">
        <v>0</v>
      </c>
      <c r="D2393" s="26">
        <v>631.3</v>
      </c>
      <c r="E2393" s="27" t="s">
        <v>0</v>
      </c>
    </row>
    <row r="2394" spans="1:5" ht="12.75">
      <c r="A2394" s="298" t="s">
        <v>216</v>
      </c>
      <c r="B2394" s="299"/>
      <c r="C2394" s="14">
        <v>11930</v>
      </c>
      <c r="D2394" s="14">
        <v>5288.09</v>
      </c>
      <c r="E2394" s="15">
        <v>44.33</v>
      </c>
    </row>
    <row r="2395" spans="1:5" ht="12.75">
      <c r="A2395" s="22" t="s">
        <v>349</v>
      </c>
      <c r="B2395" s="22" t="s">
        <v>350</v>
      </c>
      <c r="C2395" s="23">
        <v>11930</v>
      </c>
      <c r="D2395" s="23">
        <v>5288.09</v>
      </c>
      <c r="E2395" s="24">
        <v>44.33</v>
      </c>
    </row>
    <row r="2396" spans="1:5" ht="12.75">
      <c r="A2396" s="25" t="s">
        <v>351</v>
      </c>
      <c r="B2396" s="25" t="s">
        <v>352</v>
      </c>
      <c r="C2396" s="26" t="s">
        <v>0</v>
      </c>
      <c r="D2396" s="26">
        <v>4539.15</v>
      </c>
      <c r="E2396" s="27" t="s">
        <v>0</v>
      </c>
    </row>
    <row r="2397" spans="1:5" ht="12.75">
      <c r="A2397" s="25" t="s">
        <v>355</v>
      </c>
      <c r="B2397" s="25" t="s">
        <v>356</v>
      </c>
      <c r="C2397" s="26" t="s">
        <v>0</v>
      </c>
      <c r="D2397" s="26">
        <v>748.94</v>
      </c>
      <c r="E2397" s="27" t="s">
        <v>0</v>
      </c>
    </row>
    <row r="2398" spans="1:5" ht="25.5">
      <c r="A2398" s="19" t="s">
        <v>429</v>
      </c>
      <c r="B2398" s="19" t="s">
        <v>827</v>
      </c>
      <c r="C2398" s="20">
        <v>185148</v>
      </c>
      <c r="D2398" s="20">
        <v>9362.03</v>
      </c>
      <c r="E2398" s="21">
        <v>5.06</v>
      </c>
    </row>
    <row r="2399" spans="1:5" ht="12.75">
      <c r="A2399" s="298" t="s">
        <v>198</v>
      </c>
      <c r="B2399" s="299"/>
      <c r="C2399" s="14">
        <v>106780</v>
      </c>
      <c r="D2399" s="14">
        <v>7497.18</v>
      </c>
      <c r="E2399" s="15">
        <v>7.02</v>
      </c>
    </row>
    <row r="2400" spans="1:5" ht="12.75">
      <c r="A2400" s="298" t="s">
        <v>199</v>
      </c>
      <c r="B2400" s="299"/>
      <c r="C2400" s="14">
        <v>106780</v>
      </c>
      <c r="D2400" s="14">
        <v>7497.18</v>
      </c>
      <c r="E2400" s="15">
        <v>7.02</v>
      </c>
    </row>
    <row r="2401" spans="1:5" ht="12.75">
      <c r="A2401" s="22" t="s">
        <v>357</v>
      </c>
      <c r="B2401" s="22" t="s">
        <v>358</v>
      </c>
      <c r="C2401" s="23">
        <v>106780</v>
      </c>
      <c r="D2401" s="23">
        <v>7497.18</v>
      </c>
      <c r="E2401" s="24">
        <v>7.02</v>
      </c>
    </row>
    <row r="2402" spans="1:5" ht="12.75">
      <c r="A2402" s="25" t="s">
        <v>367</v>
      </c>
      <c r="B2402" s="25" t="s">
        <v>368</v>
      </c>
      <c r="C2402" s="26" t="s">
        <v>0</v>
      </c>
      <c r="D2402" s="26">
        <v>155.96</v>
      </c>
      <c r="E2402" s="27" t="s">
        <v>0</v>
      </c>
    </row>
    <row r="2403" spans="1:5" ht="12.75">
      <c r="A2403" s="25" t="s">
        <v>377</v>
      </c>
      <c r="B2403" s="25" t="s">
        <v>378</v>
      </c>
      <c r="C2403" s="26" t="s">
        <v>0</v>
      </c>
      <c r="D2403" s="26">
        <v>3916.01</v>
      </c>
      <c r="E2403" s="27" t="s">
        <v>0</v>
      </c>
    </row>
    <row r="2404" spans="1:5" ht="12.75">
      <c r="A2404" s="25" t="s">
        <v>379</v>
      </c>
      <c r="B2404" s="25" t="s">
        <v>380</v>
      </c>
      <c r="C2404" s="26" t="s">
        <v>0</v>
      </c>
      <c r="D2404" s="26">
        <v>3425.21</v>
      </c>
      <c r="E2404" s="27" t="s">
        <v>0</v>
      </c>
    </row>
    <row r="2405" spans="1:5" ht="12.75">
      <c r="A2405" s="298" t="s">
        <v>201</v>
      </c>
      <c r="B2405" s="299"/>
      <c r="C2405" s="14">
        <v>23060</v>
      </c>
      <c r="D2405" s="14">
        <v>0</v>
      </c>
      <c r="E2405" s="15">
        <v>0</v>
      </c>
    </row>
    <row r="2406" spans="1:5" ht="12.75">
      <c r="A2406" s="298" t="s">
        <v>202</v>
      </c>
      <c r="B2406" s="299"/>
      <c r="C2406" s="14">
        <v>23060</v>
      </c>
      <c r="D2406" s="14">
        <v>0</v>
      </c>
      <c r="E2406" s="15">
        <v>0</v>
      </c>
    </row>
    <row r="2407" spans="1:5" ht="12.75">
      <c r="A2407" s="22" t="s">
        <v>357</v>
      </c>
      <c r="B2407" s="22" t="s">
        <v>358</v>
      </c>
      <c r="C2407" s="23">
        <v>23060</v>
      </c>
      <c r="D2407" s="23">
        <v>0</v>
      </c>
      <c r="E2407" s="24">
        <v>0</v>
      </c>
    </row>
    <row r="2408" spans="1:5" ht="12.75">
      <c r="A2408" s="298" t="s">
        <v>203</v>
      </c>
      <c r="B2408" s="299"/>
      <c r="C2408" s="14">
        <v>21270</v>
      </c>
      <c r="D2408" s="14">
        <v>0</v>
      </c>
      <c r="E2408" s="15">
        <v>0</v>
      </c>
    </row>
    <row r="2409" spans="1:5" ht="12.75">
      <c r="A2409" s="298" t="s">
        <v>210</v>
      </c>
      <c r="B2409" s="299"/>
      <c r="C2409" s="14">
        <v>21270</v>
      </c>
      <c r="D2409" s="14">
        <v>0</v>
      </c>
      <c r="E2409" s="15">
        <v>0</v>
      </c>
    </row>
    <row r="2410" spans="1:5" ht="12.75">
      <c r="A2410" s="22" t="s">
        <v>357</v>
      </c>
      <c r="B2410" s="22" t="s">
        <v>358</v>
      </c>
      <c r="C2410" s="23">
        <v>21270</v>
      </c>
      <c r="D2410" s="23">
        <v>0</v>
      </c>
      <c r="E2410" s="24">
        <v>0</v>
      </c>
    </row>
    <row r="2411" spans="1:5" ht="12.75">
      <c r="A2411" s="298" t="s">
        <v>212</v>
      </c>
      <c r="B2411" s="299"/>
      <c r="C2411" s="14">
        <v>34038</v>
      </c>
      <c r="D2411" s="14">
        <v>1864.85</v>
      </c>
      <c r="E2411" s="15">
        <v>5.48</v>
      </c>
    </row>
    <row r="2412" spans="1:5" ht="12.75">
      <c r="A2412" s="298" t="s">
        <v>214</v>
      </c>
      <c r="B2412" s="299"/>
      <c r="C2412" s="14">
        <v>20430</v>
      </c>
      <c r="D2412" s="14">
        <v>324.84</v>
      </c>
      <c r="E2412" s="15">
        <v>1.59</v>
      </c>
    </row>
    <row r="2413" spans="1:5" ht="12.75">
      <c r="A2413" s="22" t="s">
        <v>357</v>
      </c>
      <c r="B2413" s="22" t="s">
        <v>358</v>
      </c>
      <c r="C2413" s="23">
        <v>20430</v>
      </c>
      <c r="D2413" s="23">
        <v>324.84</v>
      </c>
      <c r="E2413" s="24">
        <v>1.59</v>
      </c>
    </row>
    <row r="2414" spans="1:5" ht="12.75">
      <c r="A2414" s="25" t="s">
        <v>425</v>
      </c>
      <c r="B2414" s="25" t="s">
        <v>426</v>
      </c>
      <c r="C2414" s="26" t="s">
        <v>0</v>
      </c>
      <c r="D2414" s="26">
        <v>249.83</v>
      </c>
      <c r="E2414" s="27" t="s">
        <v>0</v>
      </c>
    </row>
    <row r="2415" spans="1:5" ht="12.75">
      <c r="A2415" s="25" t="s">
        <v>415</v>
      </c>
      <c r="B2415" s="25" t="s">
        <v>416</v>
      </c>
      <c r="C2415" s="26" t="s">
        <v>0</v>
      </c>
      <c r="D2415" s="26">
        <v>75.01</v>
      </c>
      <c r="E2415" s="27" t="s">
        <v>0</v>
      </c>
    </row>
    <row r="2416" spans="1:5" ht="12.75">
      <c r="A2416" s="298" t="s">
        <v>215</v>
      </c>
      <c r="B2416" s="299"/>
      <c r="C2416" s="14">
        <v>9608</v>
      </c>
      <c r="D2416" s="14">
        <v>1540.01</v>
      </c>
      <c r="E2416" s="15">
        <v>16.03</v>
      </c>
    </row>
    <row r="2417" spans="1:5" ht="12.75">
      <c r="A2417" s="22" t="s">
        <v>357</v>
      </c>
      <c r="B2417" s="22" t="s">
        <v>358</v>
      </c>
      <c r="C2417" s="23">
        <v>9608</v>
      </c>
      <c r="D2417" s="23">
        <v>1540.01</v>
      </c>
      <c r="E2417" s="24">
        <v>16.03</v>
      </c>
    </row>
    <row r="2418" spans="1:5" ht="12.75">
      <c r="A2418" s="25" t="s">
        <v>425</v>
      </c>
      <c r="B2418" s="25" t="s">
        <v>426</v>
      </c>
      <c r="C2418" s="26" t="s">
        <v>0</v>
      </c>
      <c r="D2418" s="26">
        <v>220.01</v>
      </c>
      <c r="E2418" s="27" t="s">
        <v>0</v>
      </c>
    </row>
    <row r="2419" spans="1:5" ht="12.75">
      <c r="A2419" s="25" t="s">
        <v>377</v>
      </c>
      <c r="B2419" s="25" t="s">
        <v>378</v>
      </c>
      <c r="C2419" s="26" t="s">
        <v>0</v>
      </c>
      <c r="D2419" s="26">
        <v>1320</v>
      </c>
      <c r="E2419" s="27" t="s">
        <v>0</v>
      </c>
    </row>
    <row r="2420" spans="1:5" ht="12.75">
      <c r="A2420" s="298" t="s">
        <v>216</v>
      </c>
      <c r="B2420" s="299"/>
      <c r="C2420" s="14">
        <v>4000</v>
      </c>
      <c r="D2420" s="14">
        <v>0</v>
      </c>
      <c r="E2420" s="15">
        <v>0</v>
      </c>
    </row>
    <row r="2421" spans="1:5" ht="12.75">
      <c r="A2421" s="22" t="s">
        <v>357</v>
      </c>
      <c r="B2421" s="22" t="s">
        <v>358</v>
      </c>
      <c r="C2421" s="23">
        <v>4000</v>
      </c>
      <c r="D2421" s="23">
        <v>0</v>
      </c>
      <c r="E2421" s="24">
        <v>0</v>
      </c>
    </row>
    <row r="2422" spans="1:5" ht="25.5">
      <c r="A2422" s="19" t="s">
        <v>756</v>
      </c>
      <c r="B2422" s="19" t="s">
        <v>828</v>
      </c>
      <c r="C2422" s="20">
        <v>30160</v>
      </c>
      <c r="D2422" s="20">
        <v>3033.74</v>
      </c>
      <c r="E2422" s="21">
        <v>10.06</v>
      </c>
    </row>
    <row r="2423" spans="1:5" ht="12.75">
      <c r="A2423" s="298" t="s">
        <v>198</v>
      </c>
      <c r="B2423" s="299"/>
      <c r="C2423" s="14">
        <v>19360</v>
      </c>
      <c r="D2423" s="14">
        <v>2767.88</v>
      </c>
      <c r="E2423" s="15">
        <v>14.3</v>
      </c>
    </row>
    <row r="2424" spans="1:5" ht="12.75">
      <c r="A2424" s="298" t="s">
        <v>199</v>
      </c>
      <c r="B2424" s="299"/>
      <c r="C2424" s="14">
        <v>19360</v>
      </c>
      <c r="D2424" s="14">
        <v>2767.88</v>
      </c>
      <c r="E2424" s="15">
        <v>14.3</v>
      </c>
    </row>
    <row r="2425" spans="1:5" ht="12.75">
      <c r="A2425" s="22" t="s">
        <v>437</v>
      </c>
      <c r="B2425" s="22" t="s">
        <v>438</v>
      </c>
      <c r="C2425" s="23">
        <v>19360</v>
      </c>
      <c r="D2425" s="23">
        <v>2767.88</v>
      </c>
      <c r="E2425" s="24">
        <v>14.3</v>
      </c>
    </row>
    <row r="2426" spans="1:5" ht="12.75">
      <c r="A2426" s="25" t="s">
        <v>519</v>
      </c>
      <c r="B2426" s="25" t="s">
        <v>520</v>
      </c>
      <c r="C2426" s="26" t="s">
        <v>0</v>
      </c>
      <c r="D2426" s="26">
        <v>504.21</v>
      </c>
      <c r="E2426" s="27" t="s">
        <v>0</v>
      </c>
    </row>
    <row r="2427" spans="1:5" ht="12.75">
      <c r="A2427" s="25" t="s">
        <v>767</v>
      </c>
      <c r="B2427" s="25" t="s">
        <v>768</v>
      </c>
      <c r="C2427" s="26" t="s">
        <v>0</v>
      </c>
      <c r="D2427" s="26">
        <v>1013.67</v>
      </c>
      <c r="E2427" s="27" t="s">
        <v>0</v>
      </c>
    </row>
    <row r="2428" spans="1:5" ht="12.75">
      <c r="A2428" s="25" t="s">
        <v>829</v>
      </c>
      <c r="B2428" s="25" t="s">
        <v>830</v>
      </c>
      <c r="C2428" s="26" t="s">
        <v>0</v>
      </c>
      <c r="D2428" s="26">
        <v>1250</v>
      </c>
      <c r="E2428" s="27" t="s">
        <v>0</v>
      </c>
    </row>
    <row r="2429" spans="1:5" ht="12.75">
      <c r="A2429" s="298" t="s">
        <v>201</v>
      </c>
      <c r="B2429" s="299"/>
      <c r="C2429" s="14">
        <v>8770</v>
      </c>
      <c r="D2429" s="14">
        <v>265.86</v>
      </c>
      <c r="E2429" s="15">
        <v>3.03</v>
      </c>
    </row>
    <row r="2430" spans="1:5" ht="12.75">
      <c r="A2430" s="298" t="s">
        <v>202</v>
      </c>
      <c r="B2430" s="299"/>
      <c r="C2430" s="14">
        <v>8770</v>
      </c>
      <c r="D2430" s="14">
        <v>265.86</v>
      </c>
      <c r="E2430" s="15">
        <v>3.03</v>
      </c>
    </row>
    <row r="2431" spans="1:5" ht="12.75">
      <c r="A2431" s="22" t="s">
        <v>437</v>
      </c>
      <c r="B2431" s="22" t="s">
        <v>438</v>
      </c>
      <c r="C2431" s="23">
        <v>8770</v>
      </c>
      <c r="D2431" s="23">
        <v>265.86</v>
      </c>
      <c r="E2431" s="24">
        <v>3.03</v>
      </c>
    </row>
    <row r="2432" spans="1:5" ht="12.75">
      <c r="A2432" s="25" t="s">
        <v>519</v>
      </c>
      <c r="B2432" s="25" t="s">
        <v>520</v>
      </c>
      <c r="C2432" s="26" t="s">
        <v>0</v>
      </c>
      <c r="D2432" s="26">
        <v>145.86</v>
      </c>
      <c r="E2432" s="27" t="s">
        <v>0</v>
      </c>
    </row>
    <row r="2433" spans="1:5" ht="12.75">
      <c r="A2433" s="25" t="s">
        <v>829</v>
      </c>
      <c r="B2433" s="25" t="s">
        <v>830</v>
      </c>
      <c r="C2433" s="26" t="s">
        <v>0</v>
      </c>
      <c r="D2433" s="26">
        <v>120</v>
      </c>
      <c r="E2433" s="27" t="s">
        <v>0</v>
      </c>
    </row>
    <row r="2434" spans="1:5" ht="12.75">
      <c r="A2434" s="298" t="s">
        <v>221</v>
      </c>
      <c r="B2434" s="299"/>
      <c r="C2434" s="14">
        <v>2030</v>
      </c>
      <c r="D2434" s="14">
        <v>0</v>
      </c>
      <c r="E2434" s="15">
        <v>0</v>
      </c>
    </row>
    <row r="2435" spans="1:5" ht="12.75">
      <c r="A2435" s="298" t="s">
        <v>222</v>
      </c>
      <c r="B2435" s="299"/>
      <c r="C2435" s="14">
        <v>2030</v>
      </c>
      <c r="D2435" s="14">
        <v>0</v>
      </c>
      <c r="E2435" s="15">
        <v>0</v>
      </c>
    </row>
    <row r="2436" spans="1:5" ht="12.75">
      <c r="A2436" s="22" t="s">
        <v>437</v>
      </c>
      <c r="B2436" s="22" t="s">
        <v>438</v>
      </c>
      <c r="C2436" s="23">
        <v>2030</v>
      </c>
      <c r="D2436" s="23">
        <v>0</v>
      </c>
      <c r="E2436" s="24">
        <v>0</v>
      </c>
    </row>
    <row r="2437" spans="1:5" ht="12.75">
      <c r="A2437" s="19" t="s">
        <v>831</v>
      </c>
      <c r="B2437" s="19" t="s">
        <v>832</v>
      </c>
      <c r="C2437" s="20">
        <v>763250</v>
      </c>
      <c r="D2437" s="20">
        <v>359913.55</v>
      </c>
      <c r="E2437" s="21">
        <v>47.16</v>
      </c>
    </row>
    <row r="2438" spans="1:5" ht="12.75">
      <c r="A2438" s="298" t="s">
        <v>203</v>
      </c>
      <c r="B2438" s="299"/>
      <c r="C2438" s="14">
        <v>53090</v>
      </c>
      <c r="D2438" s="14">
        <v>6827.94</v>
      </c>
      <c r="E2438" s="15">
        <v>12.86</v>
      </c>
    </row>
    <row r="2439" spans="1:5" ht="12.75">
      <c r="A2439" s="298" t="s">
        <v>204</v>
      </c>
      <c r="B2439" s="299"/>
      <c r="C2439" s="14">
        <v>53090</v>
      </c>
      <c r="D2439" s="14">
        <v>6827.94</v>
      </c>
      <c r="E2439" s="15">
        <v>12.86</v>
      </c>
    </row>
    <row r="2440" spans="1:5" ht="25.5">
      <c r="A2440" s="22" t="s">
        <v>447</v>
      </c>
      <c r="B2440" s="22" t="s">
        <v>448</v>
      </c>
      <c r="C2440" s="23">
        <v>53090</v>
      </c>
      <c r="D2440" s="23">
        <v>6827.94</v>
      </c>
      <c r="E2440" s="24">
        <v>12.86</v>
      </c>
    </row>
    <row r="2441" spans="1:5" ht="12.75">
      <c r="A2441" s="25" t="s">
        <v>449</v>
      </c>
      <c r="B2441" s="25" t="s">
        <v>450</v>
      </c>
      <c r="C2441" s="26" t="s">
        <v>0</v>
      </c>
      <c r="D2441" s="26">
        <v>6827.94</v>
      </c>
      <c r="E2441" s="27" t="s">
        <v>0</v>
      </c>
    </row>
    <row r="2442" spans="1:5" ht="12.75">
      <c r="A2442" s="298" t="s">
        <v>212</v>
      </c>
      <c r="B2442" s="299"/>
      <c r="C2442" s="14">
        <v>20000</v>
      </c>
      <c r="D2442" s="14">
        <v>0</v>
      </c>
      <c r="E2442" s="15">
        <v>0</v>
      </c>
    </row>
    <row r="2443" spans="1:5" ht="12.75">
      <c r="A2443" s="298" t="s">
        <v>217</v>
      </c>
      <c r="B2443" s="299"/>
      <c r="C2443" s="14">
        <v>20000</v>
      </c>
      <c r="D2443" s="14">
        <v>0</v>
      </c>
      <c r="E2443" s="15">
        <v>0</v>
      </c>
    </row>
    <row r="2444" spans="1:5" ht="25.5">
      <c r="A2444" s="22" t="s">
        <v>447</v>
      </c>
      <c r="B2444" s="22" t="s">
        <v>448</v>
      </c>
      <c r="C2444" s="23">
        <v>20000</v>
      </c>
      <c r="D2444" s="23">
        <v>0</v>
      </c>
      <c r="E2444" s="24">
        <v>0</v>
      </c>
    </row>
    <row r="2445" spans="1:5" ht="12.75">
      <c r="A2445" s="298" t="s">
        <v>224</v>
      </c>
      <c r="B2445" s="299"/>
      <c r="C2445" s="14">
        <v>690160</v>
      </c>
      <c r="D2445" s="14">
        <v>353085.61</v>
      </c>
      <c r="E2445" s="15">
        <v>51.16</v>
      </c>
    </row>
    <row r="2446" spans="1:5" ht="12.75">
      <c r="A2446" s="298" t="s">
        <v>225</v>
      </c>
      <c r="B2446" s="299"/>
      <c r="C2446" s="14">
        <v>690160</v>
      </c>
      <c r="D2446" s="14">
        <v>353085.61</v>
      </c>
      <c r="E2446" s="15">
        <v>51.16</v>
      </c>
    </row>
    <row r="2447" spans="1:5" ht="25.5">
      <c r="A2447" s="22" t="s">
        <v>447</v>
      </c>
      <c r="B2447" s="22" t="s">
        <v>448</v>
      </c>
      <c r="C2447" s="23">
        <v>690160</v>
      </c>
      <c r="D2447" s="23">
        <v>353085.61</v>
      </c>
      <c r="E2447" s="24">
        <v>51.16</v>
      </c>
    </row>
    <row r="2448" spans="1:5" ht="12.75">
      <c r="A2448" s="25" t="s">
        <v>449</v>
      </c>
      <c r="B2448" s="25" t="s">
        <v>450</v>
      </c>
      <c r="C2448" s="26" t="s">
        <v>0</v>
      </c>
      <c r="D2448" s="26">
        <v>353085.61</v>
      </c>
      <c r="E2448" s="27" t="s">
        <v>0</v>
      </c>
    </row>
    <row r="2449" spans="1:5" ht="25.5">
      <c r="A2449" s="19" t="s">
        <v>833</v>
      </c>
      <c r="B2449" s="19" t="s">
        <v>834</v>
      </c>
      <c r="C2449" s="20">
        <v>410830</v>
      </c>
      <c r="D2449" s="20">
        <v>414.76</v>
      </c>
      <c r="E2449" s="21">
        <v>0.1</v>
      </c>
    </row>
    <row r="2450" spans="1:5" ht="12.75">
      <c r="A2450" s="298" t="s">
        <v>224</v>
      </c>
      <c r="B2450" s="299"/>
      <c r="C2450" s="14">
        <v>410830</v>
      </c>
      <c r="D2450" s="14">
        <v>414.76</v>
      </c>
      <c r="E2450" s="15">
        <v>0.1</v>
      </c>
    </row>
    <row r="2451" spans="1:5" ht="12.75">
      <c r="A2451" s="298" t="s">
        <v>225</v>
      </c>
      <c r="B2451" s="299"/>
      <c r="C2451" s="14">
        <v>410830</v>
      </c>
      <c r="D2451" s="14">
        <v>414.76</v>
      </c>
      <c r="E2451" s="15">
        <v>0.1</v>
      </c>
    </row>
    <row r="2452" spans="1:5" ht="12.75">
      <c r="A2452" s="22" t="s">
        <v>437</v>
      </c>
      <c r="B2452" s="22" t="s">
        <v>438</v>
      </c>
      <c r="C2452" s="23">
        <v>14280</v>
      </c>
      <c r="D2452" s="23">
        <v>0</v>
      </c>
      <c r="E2452" s="24">
        <v>0</v>
      </c>
    </row>
    <row r="2453" spans="1:5" ht="25.5">
      <c r="A2453" s="22" t="s">
        <v>447</v>
      </c>
      <c r="B2453" s="22" t="s">
        <v>448</v>
      </c>
      <c r="C2453" s="23">
        <v>396550</v>
      </c>
      <c r="D2453" s="23">
        <v>414.76</v>
      </c>
      <c r="E2453" s="24">
        <v>0.1</v>
      </c>
    </row>
    <row r="2454" spans="1:5" ht="12.75">
      <c r="A2454" s="25" t="s">
        <v>449</v>
      </c>
      <c r="B2454" s="25" t="s">
        <v>450</v>
      </c>
      <c r="C2454" s="26" t="s">
        <v>0</v>
      </c>
      <c r="D2454" s="26">
        <v>414.76</v>
      </c>
      <c r="E2454" s="27" t="s">
        <v>0</v>
      </c>
    </row>
    <row r="2455" spans="1:5" ht="12.75">
      <c r="A2455" s="19" t="s">
        <v>658</v>
      </c>
      <c r="B2455" s="19" t="s">
        <v>659</v>
      </c>
      <c r="C2455" s="20">
        <v>25250</v>
      </c>
      <c r="D2455" s="20">
        <v>0</v>
      </c>
      <c r="E2455" s="21">
        <v>0</v>
      </c>
    </row>
    <row r="2456" spans="1:5" ht="12.75">
      <c r="A2456" s="298" t="s">
        <v>201</v>
      </c>
      <c r="B2456" s="299"/>
      <c r="C2456" s="14">
        <v>25250</v>
      </c>
      <c r="D2456" s="14">
        <v>0</v>
      </c>
      <c r="E2456" s="15">
        <v>0</v>
      </c>
    </row>
    <row r="2457" spans="1:5" ht="12.75">
      <c r="A2457" s="298" t="s">
        <v>202</v>
      </c>
      <c r="B2457" s="299"/>
      <c r="C2457" s="14">
        <v>25250</v>
      </c>
      <c r="D2457" s="14">
        <v>0</v>
      </c>
      <c r="E2457" s="15">
        <v>0</v>
      </c>
    </row>
    <row r="2458" spans="1:5" ht="12.75">
      <c r="A2458" s="22" t="s">
        <v>349</v>
      </c>
      <c r="B2458" s="22" t="s">
        <v>350</v>
      </c>
      <c r="C2458" s="23">
        <v>9750</v>
      </c>
      <c r="D2458" s="23">
        <v>0</v>
      </c>
      <c r="E2458" s="24">
        <v>0</v>
      </c>
    </row>
    <row r="2459" spans="1:5" ht="12.75">
      <c r="A2459" s="22" t="s">
        <v>357</v>
      </c>
      <c r="B2459" s="22" t="s">
        <v>358</v>
      </c>
      <c r="C2459" s="23">
        <v>15500</v>
      </c>
      <c r="D2459" s="23">
        <v>0</v>
      </c>
      <c r="E2459" s="24">
        <v>0</v>
      </c>
    </row>
    <row r="2460" spans="1:5" ht="12.75">
      <c r="A2460" s="19" t="s">
        <v>835</v>
      </c>
      <c r="B2460" s="19" t="s">
        <v>836</v>
      </c>
      <c r="C2460" s="20">
        <v>202565</v>
      </c>
      <c r="D2460" s="20">
        <v>26600</v>
      </c>
      <c r="E2460" s="21">
        <v>13.13</v>
      </c>
    </row>
    <row r="2461" spans="1:5" ht="12.75">
      <c r="A2461" s="298" t="s">
        <v>198</v>
      </c>
      <c r="B2461" s="299"/>
      <c r="C2461" s="14">
        <v>140455</v>
      </c>
      <c r="D2461" s="14">
        <v>0</v>
      </c>
      <c r="E2461" s="15">
        <v>0</v>
      </c>
    </row>
    <row r="2462" spans="1:5" ht="12.75">
      <c r="A2462" s="298" t="s">
        <v>199</v>
      </c>
      <c r="B2462" s="299"/>
      <c r="C2462" s="14">
        <v>140455</v>
      </c>
      <c r="D2462" s="14">
        <v>0</v>
      </c>
      <c r="E2462" s="15">
        <v>0</v>
      </c>
    </row>
    <row r="2463" spans="1:5" ht="12.75">
      <c r="A2463" s="22" t="s">
        <v>357</v>
      </c>
      <c r="B2463" s="22" t="s">
        <v>358</v>
      </c>
      <c r="C2463" s="23">
        <v>140455</v>
      </c>
      <c r="D2463" s="23">
        <v>0</v>
      </c>
      <c r="E2463" s="24">
        <v>0</v>
      </c>
    </row>
    <row r="2464" spans="1:5" ht="12.75">
      <c r="A2464" s="298" t="s">
        <v>203</v>
      </c>
      <c r="B2464" s="299"/>
      <c r="C2464" s="14">
        <v>62110</v>
      </c>
      <c r="D2464" s="14">
        <v>26600</v>
      </c>
      <c r="E2464" s="15">
        <v>42.83</v>
      </c>
    </row>
    <row r="2465" spans="1:5" ht="12.75">
      <c r="A2465" s="298" t="s">
        <v>204</v>
      </c>
      <c r="B2465" s="299"/>
      <c r="C2465" s="14">
        <v>62110</v>
      </c>
      <c r="D2465" s="14">
        <v>26600</v>
      </c>
      <c r="E2465" s="15">
        <v>42.83</v>
      </c>
    </row>
    <row r="2466" spans="1:5" ht="12.75">
      <c r="A2466" s="22" t="s">
        <v>357</v>
      </c>
      <c r="B2466" s="22" t="s">
        <v>358</v>
      </c>
      <c r="C2466" s="23">
        <v>62110</v>
      </c>
      <c r="D2466" s="23">
        <v>26600</v>
      </c>
      <c r="E2466" s="24">
        <v>42.83</v>
      </c>
    </row>
    <row r="2467" spans="1:5" ht="12.75">
      <c r="A2467" s="25" t="s">
        <v>427</v>
      </c>
      <c r="B2467" s="25" t="s">
        <v>428</v>
      </c>
      <c r="C2467" s="26" t="s">
        <v>0</v>
      </c>
      <c r="D2467" s="26">
        <v>26600</v>
      </c>
      <c r="E2467" s="27" t="s">
        <v>0</v>
      </c>
    </row>
    <row r="2468" spans="1:5" ht="12.75">
      <c r="A2468" s="300" t="s">
        <v>837</v>
      </c>
      <c r="B2468" s="299"/>
      <c r="C2468" s="12">
        <v>314634</v>
      </c>
      <c r="D2468" s="12">
        <v>144542.77</v>
      </c>
      <c r="E2468" s="13">
        <v>45.94</v>
      </c>
    </row>
    <row r="2469" spans="1:5" ht="12.75">
      <c r="A2469" s="298" t="s">
        <v>198</v>
      </c>
      <c r="B2469" s="299"/>
      <c r="C2469" s="14">
        <v>243100</v>
      </c>
      <c r="D2469" s="14">
        <v>120063.59</v>
      </c>
      <c r="E2469" s="15">
        <v>49.39</v>
      </c>
    </row>
    <row r="2470" spans="1:5" ht="12.75">
      <c r="A2470" s="298" t="s">
        <v>199</v>
      </c>
      <c r="B2470" s="299"/>
      <c r="C2470" s="14">
        <v>243100</v>
      </c>
      <c r="D2470" s="14">
        <v>120063.59</v>
      </c>
      <c r="E2470" s="15">
        <v>49.39</v>
      </c>
    </row>
    <row r="2471" spans="1:5" ht="12.75">
      <c r="A2471" s="298" t="s">
        <v>203</v>
      </c>
      <c r="B2471" s="299"/>
      <c r="C2471" s="14">
        <v>43884</v>
      </c>
      <c r="D2471" s="14">
        <v>13209.94</v>
      </c>
      <c r="E2471" s="15">
        <v>30.1</v>
      </c>
    </row>
    <row r="2472" spans="1:5" ht="12.75">
      <c r="A2472" s="298" t="s">
        <v>210</v>
      </c>
      <c r="B2472" s="299"/>
      <c r="C2472" s="14">
        <v>43884</v>
      </c>
      <c r="D2472" s="14">
        <v>13209.94</v>
      </c>
      <c r="E2472" s="15">
        <v>30.1</v>
      </c>
    </row>
    <row r="2473" spans="1:5" ht="12.75">
      <c r="A2473" s="298" t="s">
        <v>212</v>
      </c>
      <c r="B2473" s="299"/>
      <c r="C2473" s="14">
        <v>26650</v>
      </c>
      <c r="D2473" s="14">
        <v>11269.24</v>
      </c>
      <c r="E2473" s="15">
        <v>42.29</v>
      </c>
    </row>
    <row r="2474" spans="1:5" ht="12.75">
      <c r="A2474" s="298" t="s">
        <v>215</v>
      </c>
      <c r="B2474" s="299"/>
      <c r="C2474" s="14">
        <v>14600</v>
      </c>
      <c r="D2474" s="14">
        <v>4460.14</v>
      </c>
      <c r="E2474" s="15">
        <v>30.55</v>
      </c>
    </row>
    <row r="2475" spans="1:5" ht="12.75">
      <c r="A2475" s="298" t="s">
        <v>216</v>
      </c>
      <c r="B2475" s="299"/>
      <c r="C2475" s="14">
        <v>7850</v>
      </c>
      <c r="D2475" s="14">
        <v>4859.46</v>
      </c>
      <c r="E2475" s="15">
        <v>61.9</v>
      </c>
    </row>
    <row r="2476" spans="1:5" ht="12.75">
      <c r="A2476" s="298" t="s">
        <v>220</v>
      </c>
      <c r="B2476" s="299"/>
      <c r="C2476" s="14">
        <v>4200</v>
      </c>
      <c r="D2476" s="14">
        <v>1949.64</v>
      </c>
      <c r="E2476" s="15">
        <v>46.42</v>
      </c>
    </row>
    <row r="2477" spans="1:5" ht="12.75">
      <c r="A2477" s="298" t="s">
        <v>221</v>
      </c>
      <c r="B2477" s="299"/>
      <c r="C2477" s="14">
        <v>1000</v>
      </c>
      <c r="D2477" s="14">
        <v>0</v>
      </c>
      <c r="E2477" s="15">
        <v>0</v>
      </c>
    </row>
    <row r="2478" spans="1:5" ht="12.75">
      <c r="A2478" s="298" t="s">
        <v>222</v>
      </c>
      <c r="B2478" s="299"/>
      <c r="C2478" s="14">
        <v>1000</v>
      </c>
      <c r="D2478" s="14">
        <v>0</v>
      </c>
      <c r="E2478" s="15">
        <v>0</v>
      </c>
    </row>
    <row r="2479" spans="1:5" ht="12.75">
      <c r="A2479" s="300" t="s">
        <v>838</v>
      </c>
      <c r="B2479" s="299"/>
      <c r="C2479" s="12">
        <v>314634</v>
      </c>
      <c r="D2479" s="12">
        <v>144542.77</v>
      </c>
      <c r="E2479" s="13">
        <v>45.94</v>
      </c>
    </row>
    <row r="2480" spans="1:5" ht="12.75">
      <c r="A2480" s="16" t="s">
        <v>689</v>
      </c>
      <c r="B2480" s="16" t="s">
        <v>690</v>
      </c>
      <c r="C2480" s="17">
        <v>314634</v>
      </c>
      <c r="D2480" s="17">
        <v>144542.77</v>
      </c>
      <c r="E2480" s="18">
        <v>45.94</v>
      </c>
    </row>
    <row r="2481" spans="1:5" ht="25.5">
      <c r="A2481" s="19" t="s">
        <v>784</v>
      </c>
      <c r="B2481" s="19" t="s">
        <v>839</v>
      </c>
      <c r="C2481" s="20">
        <v>241184</v>
      </c>
      <c r="D2481" s="20">
        <v>110869.17</v>
      </c>
      <c r="E2481" s="21">
        <v>45.97</v>
      </c>
    </row>
    <row r="2482" spans="1:5" ht="12.75">
      <c r="A2482" s="298" t="s">
        <v>198</v>
      </c>
      <c r="B2482" s="299"/>
      <c r="C2482" s="14">
        <v>210100</v>
      </c>
      <c r="D2482" s="14">
        <v>102020.43</v>
      </c>
      <c r="E2482" s="15">
        <v>48.56</v>
      </c>
    </row>
    <row r="2483" spans="1:5" ht="12.75">
      <c r="A2483" s="298" t="s">
        <v>199</v>
      </c>
      <c r="B2483" s="299"/>
      <c r="C2483" s="14">
        <v>210100</v>
      </c>
      <c r="D2483" s="14">
        <v>102020.43</v>
      </c>
      <c r="E2483" s="15">
        <v>48.56</v>
      </c>
    </row>
    <row r="2484" spans="1:5" ht="12.75">
      <c r="A2484" s="22" t="s">
        <v>349</v>
      </c>
      <c r="B2484" s="22" t="s">
        <v>350</v>
      </c>
      <c r="C2484" s="23">
        <v>189580</v>
      </c>
      <c r="D2484" s="23">
        <v>92213.96</v>
      </c>
      <c r="E2484" s="24">
        <v>48.64</v>
      </c>
    </row>
    <row r="2485" spans="1:5" ht="12.75">
      <c r="A2485" s="25" t="s">
        <v>351</v>
      </c>
      <c r="B2485" s="25" t="s">
        <v>352</v>
      </c>
      <c r="C2485" s="26" t="s">
        <v>0</v>
      </c>
      <c r="D2485" s="26">
        <v>77330.62</v>
      </c>
      <c r="E2485" s="27" t="s">
        <v>0</v>
      </c>
    </row>
    <row r="2486" spans="1:5" ht="12.75">
      <c r="A2486" s="25" t="s">
        <v>353</v>
      </c>
      <c r="B2486" s="25" t="s">
        <v>354</v>
      </c>
      <c r="C2486" s="26" t="s">
        <v>0</v>
      </c>
      <c r="D2486" s="26">
        <v>2123.84</v>
      </c>
      <c r="E2486" s="27" t="s">
        <v>0</v>
      </c>
    </row>
    <row r="2487" spans="1:5" ht="12.75">
      <c r="A2487" s="25" t="s">
        <v>355</v>
      </c>
      <c r="B2487" s="25" t="s">
        <v>356</v>
      </c>
      <c r="C2487" s="26" t="s">
        <v>0</v>
      </c>
      <c r="D2487" s="26">
        <v>12759.5</v>
      </c>
      <c r="E2487" s="27" t="s">
        <v>0</v>
      </c>
    </row>
    <row r="2488" spans="1:5" ht="12.75">
      <c r="A2488" s="22" t="s">
        <v>357</v>
      </c>
      <c r="B2488" s="22" t="s">
        <v>358</v>
      </c>
      <c r="C2488" s="23">
        <v>20520</v>
      </c>
      <c r="D2488" s="23">
        <v>9806.47</v>
      </c>
      <c r="E2488" s="24">
        <v>47.79</v>
      </c>
    </row>
    <row r="2489" spans="1:5" ht="12.75">
      <c r="A2489" s="25" t="s">
        <v>359</v>
      </c>
      <c r="B2489" s="25" t="s">
        <v>360</v>
      </c>
      <c r="C2489" s="26" t="s">
        <v>0</v>
      </c>
      <c r="D2489" s="26">
        <v>140.42</v>
      </c>
      <c r="E2489" s="27" t="s">
        <v>0</v>
      </c>
    </row>
    <row r="2490" spans="1:5" ht="12.75">
      <c r="A2490" s="25" t="s">
        <v>361</v>
      </c>
      <c r="B2490" s="25" t="s">
        <v>362</v>
      </c>
      <c r="C2490" s="26" t="s">
        <v>0</v>
      </c>
      <c r="D2490" s="26">
        <v>1250.62</v>
      </c>
      <c r="E2490" s="27" t="s">
        <v>0</v>
      </c>
    </row>
    <row r="2491" spans="1:5" ht="12.75">
      <c r="A2491" s="25" t="s">
        <v>363</v>
      </c>
      <c r="B2491" s="25" t="s">
        <v>364</v>
      </c>
      <c r="C2491" s="26" t="s">
        <v>0</v>
      </c>
      <c r="D2491" s="26">
        <v>720</v>
      </c>
      <c r="E2491" s="27" t="s">
        <v>0</v>
      </c>
    </row>
    <row r="2492" spans="1:5" ht="12.75">
      <c r="A2492" s="25" t="s">
        <v>367</v>
      </c>
      <c r="B2492" s="25" t="s">
        <v>368</v>
      </c>
      <c r="C2492" s="26" t="s">
        <v>0</v>
      </c>
      <c r="D2492" s="26">
        <v>17.79</v>
      </c>
      <c r="E2492" s="27" t="s">
        <v>0</v>
      </c>
    </row>
    <row r="2493" spans="1:5" ht="12.75">
      <c r="A2493" s="25" t="s">
        <v>425</v>
      </c>
      <c r="B2493" s="25" t="s">
        <v>426</v>
      </c>
      <c r="C2493" s="26" t="s">
        <v>0</v>
      </c>
      <c r="D2493" s="26">
        <v>919.94</v>
      </c>
      <c r="E2493" s="27" t="s">
        <v>0</v>
      </c>
    </row>
    <row r="2494" spans="1:5" ht="12.75">
      <c r="A2494" s="25" t="s">
        <v>413</v>
      </c>
      <c r="B2494" s="25" t="s">
        <v>414</v>
      </c>
      <c r="C2494" s="26" t="s">
        <v>0</v>
      </c>
      <c r="D2494" s="26">
        <v>102.06</v>
      </c>
      <c r="E2494" s="27" t="s">
        <v>0</v>
      </c>
    </row>
    <row r="2495" spans="1:5" ht="12.75">
      <c r="A2495" s="25" t="s">
        <v>371</v>
      </c>
      <c r="B2495" s="25" t="s">
        <v>372</v>
      </c>
      <c r="C2495" s="26" t="s">
        <v>0</v>
      </c>
      <c r="D2495" s="26">
        <v>176.02</v>
      </c>
      <c r="E2495" s="27" t="s">
        <v>0</v>
      </c>
    </row>
    <row r="2496" spans="1:5" ht="12.75">
      <c r="A2496" s="25" t="s">
        <v>373</v>
      </c>
      <c r="B2496" s="25" t="s">
        <v>374</v>
      </c>
      <c r="C2496" s="26" t="s">
        <v>0</v>
      </c>
      <c r="D2496" s="26">
        <v>300</v>
      </c>
      <c r="E2496" s="27" t="s">
        <v>0</v>
      </c>
    </row>
    <row r="2497" spans="1:5" ht="12.75">
      <c r="A2497" s="25" t="s">
        <v>415</v>
      </c>
      <c r="B2497" s="25" t="s">
        <v>416</v>
      </c>
      <c r="C2497" s="26" t="s">
        <v>0</v>
      </c>
      <c r="D2497" s="26">
        <v>122.62</v>
      </c>
      <c r="E2497" s="27" t="s">
        <v>0</v>
      </c>
    </row>
    <row r="2498" spans="1:5" ht="12.75">
      <c r="A2498" s="25" t="s">
        <v>377</v>
      </c>
      <c r="B2498" s="25" t="s">
        <v>378</v>
      </c>
      <c r="C2498" s="26" t="s">
        <v>0</v>
      </c>
      <c r="D2498" s="26">
        <v>1805.04</v>
      </c>
      <c r="E2498" s="27" t="s">
        <v>0</v>
      </c>
    </row>
    <row r="2499" spans="1:5" ht="12.75">
      <c r="A2499" s="25" t="s">
        <v>419</v>
      </c>
      <c r="B2499" s="25" t="s">
        <v>420</v>
      </c>
      <c r="C2499" s="26" t="s">
        <v>0</v>
      </c>
      <c r="D2499" s="26">
        <v>3024.16</v>
      </c>
      <c r="E2499" s="27" t="s">
        <v>0</v>
      </c>
    </row>
    <row r="2500" spans="1:5" ht="12.75">
      <c r="A2500" s="25" t="s">
        <v>379</v>
      </c>
      <c r="B2500" s="25" t="s">
        <v>380</v>
      </c>
      <c r="C2500" s="26" t="s">
        <v>0</v>
      </c>
      <c r="D2500" s="26">
        <v>957.8</v>
      </c>
      <c r="E2500" s="27" t="s">
        <v>0</v>
      </c>
    </row>
    <row r="2501" spans="1:5" ht="12.75">
      <c r="A2501" s="25" t="s">
        <v>423</v>
      </c>
      <c r="B2501" s="25" t="s">
        <v>424</v>
      </c>
      <c r="C2501" s="26" t="s">
        <v>0</v>
      </c>
      <c r="D2501" s="26">
        <v>270</v>
      </c>
      <c r="E2501" s="27" t="s">
        <v>0</v>
      </c>
    </row>
    <row r="2502" spans="1:5" ht="12.75">
      <c r="A2502" s="298" t="s">
        <v>203</v>
      </c>
      <c r="B2502" s="299"/>
      <c r="C2502" s="14">
        <v>31084</v>
      </c>
      <c r="D2502" s="14">
        <v>8848.74</v>
      </c>
      <c r="E2502" s="15">
        <v>28.47</v>
      </c>
    </row>
    <row r="2503" spans="1:5" ht="12.75">
      <c r="A2503" s="298" t="s">
        <v>210</v>
      </c>
      <c r="B2503" s="299"/>
      <c r="C2503" s="14">
        <v>31084</v>
      </c>
      <c r="D2503" s="14">
        <v>8848.74</v>
      </c>
      <c r="E2503" s="15">
        <v>28.47</v>
      </c>
    </row>
    <row r="2504" spans="1:5" ht="12.75">
      <c r="A2504" s="22" t="s">
        <v>349</v>
      </c>
      <c r="B2504" s="22" t="s">
        <v>350</v>
      </c>
      <c r="C2504" s="23">
        <v>6250</v>
      </c>
      <c r="D2504" s="23">
        <v>1061.92</v>
      </c>
      <c r="E2504" s="24">
        <v>16.99</v>
      </c>
    </row>
    <row r="2505" spans="1:5" ht="12.75">
      <c r="A2505" s="25" t="s">
        <v>353</v>
      </c>
      <c r="B2505" s="25" t="s">
        <v>354</v>
      </c>
      <c r="C2505" s="26" t="s">
        <v>0</v>
      </c>
      <c r="D2505" s="26">
        <v>1061.92</v>
      </c>
      <c r="E2505" s="27" t="s">
        <v>0</v>
      </c>
    </row>
    <row r="2506" spans="1:5" ht="12.75">
      <c r="A2506" s="22" t="s">
        <v>357</v>
      </c>
      <c r="B2506" s="22" t="s">
        <v>358</v>
      </c>
      <c r="C2506" s="23">
        <v>24784</v>
      </c>
      <c r="D2506" s="23">
        <v>7786.82</v>
      </c>
      <c r="E2506" s="24">
        <v>31.42</v>
      </c>
    </row>
    <row r="2507" spans="1:5" ht="12.75">
      <c r="A2507" s="25" t="s">
        <v>359</v>
      </c>
      <c r="B2507" s="25" t="s">
        <v>360</v>
      </c>
      <c r="C2507" s="26" t="s">
        <v>0</v>
      </c>
      <c r="D2507" s="26">
        <v>161.92</v>
      </c>
      <c r="E2507" s="27" t="s">
        <v>0</v>
      </c>
    </row>
    <row r="2508" spans="1:5" ht="12.75">
      <c r="A2508" s="25" t="s">
        <v>361</v>
      </c>
      <c r="B2508" s="25" t="s">
        <v>362</v>
      </c>
      <c r="C2508" s="26" t="s">
        <v>0</v>
      </c>
      <c r="D2508" s="26">
        <v>806.82</v>
      </c>
      <c r="E2508" s="27" t="s">
        <v>0</v>
      </c>
    </row>
    <row r="2509" spans="1:5" ht="12.75">
      <c r="A2509" s="25" t="s">
        <v>363</v>
      </c>
      <c r="B2509" s="25" t="s">
        <v>364</v>
      </c>
      <c r="C2509" s="26" t="s">
        <v>0</v>
      </c>
      <c r="D2509" s="26">
        <v>1175.19</v>
      </c>
      <c r="E2509" s="27" t="s">
        <v>0</v>
      </c>
    </row>
    <row r="2510" spans="1:5" ht="12.75">
      <c r="A2510" s="25" t="s">
        <v>367</v>
      </c>
      <c r="B2510" s="25" t="s">
        <v>368</v>
      </c>
      <c r="C2510" s="26" t="s">
        <v>0</v>
      </c>
      <c r="D2510" s="26">
        <v>184.27</v>
      </c>
      <c r="E2510" s="27" t="s">
        <v>0</v>
      </c>
    </row>
    <row r="2511" spans="1:5" ht="12.75">
      <c r="A2511" s="25" t="s">
        <v>425</v>
      </c>
      <c r="B2511" s="25" t="s">
        <v>426</v>
      </c>
      <c r="C2511" s="26" t="s">
        <v>0</v>
      </c>
      <c r="D2511" s="26">
        <v>376.52</v>
      </c>
      <c r="E2511" s="27" t="s">
        <v>0</v>
      </c>
    </row>
    <row r="2512" spans="1:5" ht="12.75">
      <c r="A2512" s="25" t="s">
        <v>371</v>
      </c>
      <c r="B2512" s="25" t="s">
        <v>372</v>
      </c>
      <c r="C2512" s="26" t="s">
        <v>0</v>
      </c>
      <c r="D2512" s="26">
        <v>40.38</v>
      </c>
      <c r="E2512" s="27" t="s">
        <v>0</v>
      </c>
    </row>
    <row r="2513" spans="1:5" ht="12.75">
      <c r="A2513" s="25" t="s">
        <v>373</v>
      </c>
      <c r="B2513" s="25" t="s">
        <v>374</v>
      </c>
      <c r="C2513" s="26" t="s">
        <v>0</v>
      </c>
      <c r="D2513" s="26">
        <v>75</v>
      </c>
      <c r="E2513" s="27" t="s">
        <v>0</v>
      </c>
    </row>
    <row r="2514" spans="1:5" ht="12.75">
      <c r="A2514" s="25" t="s">
        <v>415</v>
      </c>
      <c r="B2514" s="25" t="s">
        <v>416</v>
      </c>
      <c r="C2514" s="26" t="s">
        <v>0</v>
      </c>
      <c r="D2514" s="26">
        <v>35.19</v>
      </c>
      <c r="E2514" s="27" t="s">
        <v>0</v>
      </c>
    </row>
    <row r="2515" spans="1:5" ht="12.75">
      <c r="A2515" s="25" t="s">
        <v>377</v>
      </c>
      <c r="B2515" s="25" t="s">
        <v>378</v>
      </c>
      <c r="C2515" s="26" t="s">
        <v>0</v>
      </c>
      <c r="D2515" s="26">
        <v>502.75</v>
      </c>
      <c r="E2515" s="27" t="s">
        <v>0</v>
      </c>
    </row>
    <row r="2516" spans="1:5" ht="12.75">
      <c r="A2516" s="25" t="s">
        <v>419</v>
      </c>
      <c r="B2516" s="25" t="s">
        <v>420</v>
      </c>
      <c r="C2516" s="26" t="s">
        <v>0</v>
      </c>
      <c r="D2516" s="26">
        <v>533.81</v>
      </c>
      <c r="E2516" s="27" t="s">
        <v>0</v>
      </c>
    </row>
    <row r="2517" spans="1:5" ht="12.75">
      <c r="A2517" s="25" t="s">
        <v>379</v>
      </c>
      <c r="B2517" s="25" t="s">
        <v>380</v>
      </c>
      <c r="C2517" s="26" t="s">
        <v>0</v>
      </c>
      <c r="D2517" s="26">
        <v>1061.3</v>
      </c>
      <c r="E2517" s="27" t="s">
        <v>0</v>
      </c>
    </row>
    <row r="2518" spans="1:5" ht="25.5">
      <c r="A2518" s="25" t="s">
        <v>458</v>
      </c>
      <c r="B2518" s="25" t="s">
        <v>459</v>
      </c>
      <c r="C2518" s="26" t="s">
        <v>0</v>
      </c>
      <c r="D2518" s="26">
        <v>951.23</v>
      </c>
      <c r="E2518" s="27" t="s">
        <v>0</v>
      </c>
    </row>
    <row r="2519" spans="1:5" ht="12.75">
      <c r="A2519" s="25" t="s">
        <v>421</v>
      </c>
      <c r="B2519" s="25" t="s">
        <v>422</v>
      </c>
      <c r="C2519" s="26" t="s">
        <v>0</v>
      </c>
      <c r="D2519" s="26">
        <v>511.39</v>
      </c>
      <c r="E2519" s="27" t="s">
        <v>0</v>
      </c>
    </row>
    <row r="2520" spans="1:5" ht="12.75">
      <c r="A2520" s="25" t="s">
        <v>397</v>
      </c>
      <c r="B2520" s="25" t="s">
        <v>398</v>
      </c>
      <c r="C2520" s="26" t="s">
        <v>0</v>
      </c>
      <c r="D2520" s="26">
        <v>72.8</v>
      </c>
      <c r="E2520" s="27" t="s">
        <v>0</v>
      </c>
    </row>
    <row r="2521" spans="1:5" ht="12.75">
      <c r="A2521" s="25" t="s">
        <v>423</v>
      </c>
      <c r="B2521" s="25" t="s">
        <v>424</v>
      </c>
      <c r="C2521" s="26" t="s">
        <v>0</v>
      </c>
      <c r="D2521" s="26">
        <v>1059.06</v>
      </c>
      <c r="E2521" s="27" t="s">
        <v>0</v>
      </c>
    </row>
    <row r="2522" spans="1:5" ht="12.75">
      <c r="A2522" s="25" t="s">
        <v>381</v>
      </c>
      <c r="B2522" s="25" t="s">
        <v>382</v>
      </c>
      <c r="C2522" s="26" t="s">
        <v>0</v>
      </c>
      <c r="D2522" s="26">
        <v>88.86</v>
      </c>
      <c r="E2522" s="27" t="s">
        <v>0</v>
      </c>
    </row>
    <row r="2523" spans="1:5" ht="12.75">
      <c r="A2523" s="25" t="s">
        <v>383</v>
      </c>
      <c r="B2523" s="25" t="s">
        <v>384</v>
      </c>
      <c r="C2523" s="26" t="s">
        <v>0</v>
      </c>
      <c r="D2523" s="26">
        <v>150.33</v>
      </c>
      <c r="E2523" s="27" t="s">
        <v>0</v>
      </c>
    </row>
    <row r="2524" spans="1:5" ht="12.75">
      <c r="A2524" s="22" t="s">
        <v>542</v>
      </c>
      <c r="B2524" s="22" t="s">
        <v>543</v>
      </c>
      <c r="C2524" s="23">
        <v>50</v>
      </c>
      <c r="D2524" s="23">
        <v>0</v>
      </c>
      <c r="E2524" s="24">
        <v>0</v>
      </c>
    </row>
    <row r="2525" spans="1:5" ht="12.75">
      <c r="A2525" s="19" t="s">
        <v>840</v>
      </c>
      <c r="B2525" s="19" t="s">
        <v>841</v>
      </c>
      <c r="C2525" s="20">
        <v>73450</v>
      </c>
      <c r="D2525" s="20">
        <v>33673.6</v>
      </c>
      <c r="E2525" s="21">
        <v>45.85</v>
      </c>
    </row>
    <row r="2526" spans="1:5" ht="12.75">
      <c r="A2526" s="298" t="s">
        <v>198</v>
      </c>
      <c r="B2526" s="299"/>
      <c r="C2526" s="14">
        <v>33000</v>
      </c>
      <c r="D2526" s="14">
        <v>18043.16</v>
      </c>
      <c r="E2526" s="15">
        <v>54.68</v>
      </c>
    </row>
    <row r="2527" spans="1:5" ht="12.75">
      <c r="A2527" s="298" t="s">
        <v>199</v>
      </c>
      <c r="B2527" s="299"/>
      <c r="C2527" s="14">
        <v>33000</v>
      </c>
      <c r="D2527" s="14">
        <v>18043.16</v>
      </c>
      <c r="E2527" s="15">
        <v>54.68</v>
      </c>
    </row>
    <row r="2528" spans="1:5" ht="12.75">
      <c r="A2528" s="22" t="s">
        <v>357</v>
      </c>
      <c r="B2528" s="22" t="s">
        <v>358</v>
      </c>
      <c r="C2528" s="23">
        <v>33000</v>
      </c>
      <c r="D2528" s="23">
        <v>18043.16</v>
      </c>
      <c r="E2528" s="24">
        <v>54.68</v>
      </c>
    </row>
    <row r="2529" spans="1:5" ht="12.75">
      <c r="A2529" s="25" t="s">
        <v>363</v>
      </c>
      <c r="B2529" s="25" t="s">
        <v>364</v>
      </c>
      <c r="C2529" s="26" t="s">
        <v>0</v>
      </c>
      <c r="D2529" s="26">
        <v>225</v>
      </c>
      <c r="E2529" s="27" t="s">
        <v>0</v>
      </c>
    </row>
    <row r="2530" spans="1:5" ht="12.75">
      <c r="A2530" s="25" t="s">
        <v>367</v>
      </c>
      <c r="B2530" s="25" t="s">
        <v>368</v>
      </c>
      <c r="C2530" s="26" t="s">
        <v>0</v>
      </c>
      <c r="D2530" s="26">
        <v>352.04</v>
      </c>
      <c r="E2530" s="27" t="s">
        <v>0</v>
      </c>
    </row>
    <row r="2531" spans="1:5" ht="12.75">
      <c r="A2531" s="25" t="s">
        <v>425</v>
      </c>
      <c r="B2531" s="25" t="s">
        <v>426</v>
      </c>
      <c r="C2531" s="26" t="s">
        <v>0</v>
      </c>
      <c r="D2531" s="26">
        <v>289.43</v>
      </c>
      <c r="E2531" s="27" t="s">
        <v>0</v>
      </c>
    </row>
    <row r="2532" spans="1:5" ht="12.75">
      <c r="A2532" s="25" t="s">
        <v>371</v>
      </c>
      <c r="B2532" s="25" t="s">
        <v>372</v>
      </c>
      <c r="C2532" s="26" t="s">
        <v>0</v>
      </c>
      <c r="D2532" s="26">
        <v>1326.66</v>
      </c>
      <c r="E2532" s="27" t="s">
        <v>0</v>
      </c>
    </row>
    <row r="2533" spans="1:5" ht="12.75">
      <c r="A2533" s="25" t="s">
        <v>373</v>
      </c>
      <c r="B2533" s="25" t="s">
        <v>374</v>
      </c>
      <c r="C2533" s="26" t="s">
        <v>0</v>
      </c>
      <c r="D2533" s="26">
        <v>1707.5</v>
      </c>
      <c r="E2533" s="27" t="s">
        <v>0</v>
      </c>
    </row>
    <row r="2534" spans="1:5" ht="12.75">
      <c r="A2534" s="25" t="s">
        <v>377</v>
      </c>
      <c r="B2534" s="25" t="s">
        <v>378</v>
      </c>
      <c r="C2534" s="26" t="s">
        <v>0</v>
      </c>
      <c r="D2534" s="26">
        <v>13015.89</v>
      </c>
      <c r="E2534" s="27" t="s">
        <v>0</v>
      </c>
    </row>
    <row r="2535" spans="1:5" ht="12.75">
      <c r="A2535" s="25" t="s">
        <v>379</v>
      </c>
      <c r="B2535" s="25" t="s">
        <v>380</v>
      </c>
      <c r="C2535" s="26" t="s">
        <v>0</v>
      </c>
      <c r="D2535" s="26">
        <v>961</v>
      </c>
      <c r="E2535" s="27" t="s">
        <v>0</v>
      </c>
    </row>
    <row r="2536" spans="1:5" ht="12.75">
      <c r="A2536" s="25" t="s">
        <v>383</v>
      </c>
      <c r="B2536" s="25" t="s">
        <v>384</v>
      </c>
      <c r="C2536" s="26" t="s">
        <v>0</v>
      </c>
      <c r="D2536" s="26">
        <v>165.64</v>
      </c>
      <c r="E2536" s="27" t="s">
        <v>0</v>
      </c>
    </row>
    <row r="2537" spans="1:5" ht="12.75">
      <c r="A2537" s="298" t="s">
        <v>203</v>
      </c>
      <c r="B2537" s="299"/>
      <c r="C2537" s="14">
        <v>12800</v>
      </c>
      <c r="D2537" s="14">
        <v>4361.2</v>
      </c>
      <c r="E2537" s="15">
        <v>34.07</v>
      </c>
    </row>
    <row r="2538" spans="1:5" ht="12.75">
      <c r="A2538" s="298" t="s">
        <v>210</v>
      </c>
      <c r="B2538" s="299"/>
      <c r="C2538" s="14">
        <v>12800</v>
      </c>
      <c r="D2538" s="14">
        <v>4361.2</v>
      </c>
      <c r="E2538" s="15">
        <v>34.07</v>
      </c>
    </row>
    <row r="2539" spans="1:5" ht="12.75">
      <c r="A2539" s="22" t="s">
        <v>357</v>
      </c>
      <c r="B2539" s="22" t="s">
        <v>358</v>
      </c>
      <c r="C2539" s="23">
        <v>12800</v>
      </c>
      <c r="D2539" s="23">
        <v>4361.2</v>
      </c>
      <c r="E2539" s="24">
        <v>34.07</v>
      </c>
    </row>
    <row r="2540" spans="1:5" ht="12.75">
      <c r="A2540" s="25" t="s">
        <v>359</v>
      </c>
      <c r="B2540" s="25" t="s">
        <v>360</v>
      </c>
      <c r="C2540" s="26" t="s">
        <v>0</v>
      </c>
      <c r="D2540" s="26">
        <v>54.14</v>
      </c>
      <c r="E2540" s="27" t="s">
        <v>0</v>
      </c>
    </row>
    <row r="2541" spans="1:5" ht="12.75">
      <c r="A2541" s="25" t="s">
        <v>367</v>
      </c>
      <c r="B2541" s="25" t="s">
        <v>368</v>
      </c>
      <c r="C2541" s="26" t="s">
        <v>0</v>
      </c>
      <c r="D2541" s="26">
        <v>44.33</v>
      </c>
      <c r="E2541" s="27" t="s">
        <v>0</v>
      </c>
    </row>
    <row r="2542" spans="1:5" ht="12.75">
      <c r="A2542" s="25" t="s">
        <v>373</v>
      </c>
      <c r="B2542" s="25" t="s">
        <v>374</v>
      </c>
      <c r="C2542" s="26" t="s">
        <v>0</v>
      </c>
      <c r="D2542" s="26">
        <v>585</v>
      </c>
      <c r="E2542" s="27" t="s">
        <v>0</v>
      </c>
    </row>
    <row r="2543" spans="1:5" ht="12.75">
      <c r="A2543" s="25" t="s">
        <v>377</v>
      </c>
      <c r="B2543" s="25" t="s">
        <v>378</v>
      </c>
      <c r="C2543" s="26" t="s">
        <v>0</v>
      </c>
      <c r="D2543" s="26">
        <v>2740.73</v>
      </c>
      <c r="E2543" s="27" t="s">
        <v>0</v>
      </c>
    </row>
    <row r="2544" spans="1:5" ht="12.75">
      <c r="A2544" s="25" t="s">
        <v>419</v>
      </c>
      <c r="B2544" s="25" t="s">
        <v>420</v>
      </c>
      <c r="C2544" s="26" t="s">
        <v>0</v>
      </c>
      <c r="D2544" s="26">
        <v>37.5</v>
      </c>
      <c r="E2544" s="27" t="s">
        <v>0</v>
      </c>
    </row>
    <row r="2545" spans="1:5" ht="12.75">
      <c r="A2545" s="25" t="s">
        <v>379</v>
      </c>
      <c r="B2545" s="25" t="s">
        <v>380</v>
      </c>
      <c r="C2545" s="26" t="s">
        <v>0</v>
      </c>
      <c r="D2545" s="26">
        <v>480</v>
      </c>
      <c r="E2545" s="27" t="s">
        <v>0</v>
      </c>
    </row>
    <row r="2546" spans="1:5" ht="12.75">
      <c r="A2546" s="25" t="s">
        <v>397</v>
      </c>
      <c r="B2546" s="25" t="s">
        <v>398</v>
      </c>
      <c r="C2546" s="26" t="s">
        <v>0</v>
      </c>
      <c r="D2546" s="26">
        <v>419.5</v>
      </c>
      <c r="E2546" s="27" t="s">
        <v>0</v>
      </c>
    </row>
    <row r="2547" spans="1:5" ht="12.75">
      <c r="A2547" s="298" t="s">
        <v>212</v>
      </c>
      <c r="B2547" s="299"/>
      <c r="C2547" s="14">
        <v>26650</v>
      </c>
      <c r="D2547" s="14">
        <v>11269.24</v>
      </c>
      <c r="E2547" s="15">
        <v>42.29</v>
      </c>
    </row>
    <row r="2548" spans="1:5" ht="12.75">
      <c r="A2548" s="298" t="s">
        <v>215</v>
      </c>
      <c r="B2548" s="299"/>
      <c r="C2548" s="14">
        <v>14600</v>
      </c>
      <c r="D2548" s="14">
        <v>4460.14</v>
      </c>
      <c r="E2548" s="15">
        <v>30.55</v>
      </c>
    </row>
    <row r="2549" spans="1:5" ht="12.75">
      <c r="A2549" s="22" t="s">
        <v>349</v>
      </c>
      <c r="B2549" s="22" t="s">
        <v>350</v>
      </c>
      <c r="C2549" s="23">
        <v>3500</v>
      </c>
      <c r="D2549" s="23">
        <v>0</v>
      </c>
      <c r="E2549" s="24">
        <v>0</v>
      </c>
    </row>
    <row r="2550" spans="1:5" ht="12.75">
      <c r="A2550" s="22" t="s">
        <v>357</v>
      </c>
      <c r="B2550" s="22" t="s">
        <v>358</v>
      </c>
      <c r="C2550" s="23">
        <v>11100</v>
      </c>
      <c r="D2550" s="23">
        <v>4460.14</v>
      </c>
      <c r="E2550" s="24">
        <v>40.18</v>
      </c>
    </row>
    <row r="2551" spans="1:5" ht="12.75">
      <c r="A2551" s="25" t="s">
        <v>359</v>
      </c>
      <c r="B2551" s="25" t="s">
        <v>360</v>
      </c>
      <c r="C2551" s="26" t="s">
        <v>0</v>
      </c>
      <c r="D2551" s="26">
        <v>305.91</v>
      </c>
      <c r="E2551" s="27" t="s">
        <v>0</v>
      </c>
    </row>
    <row r="2552" spans="1:5" ht="12.75">
      <c r="A2552" s="25" t="s">
        <v>367</v>
      </c>
      <c r="B2552" s="25" t="s">
        <v>368</v>
      </c>
      <c r="C2552" s="26" t="s">
        <v>0</v>
      </c>
      <c r="D2552" s="26">
        <v>574.25</v>
      </c>
      <c r="E2552" s="27" t="s">
        <v>0</v>
      </c>
    </row>
    <row r="2553" spans="1:5" ht="12.75">
      <c r="A2553" s="25" t="s">
        <v>373</v>
      </c>
      <c r="B2553" s="25" t="s">
        <v>374</v>
      </c>
      <c r="C2553" s="26" t="s">
        <v>0</v>
      </c>
      <c r="D2553" s="26">
        <v>500</v>
      </c>
      <c r="E2553" s="27" t="s">
        <v>0</v>
      </c>
    </row>
    <row r="2554" spans="1:5" ht="12.75">
      <c r="A2554" s="25" t="s">
        <v>377</v>
      </c>
      <c r="B2554" s="25" t="s">
        <v>378</v>
      </c>
      <c r="C2554" s="26" t="s">
        <v>0</v>
      </c>
      <c r="D2554" s="26">
        <v>2608.73</v>
      </c>
      <c r="E2554" s="27" t="s">
        <v>0</v>
      </c>
    </row>
    <row r="2555" spans="1:5" ht="12.75">
      <c r="A2555" s="25" t="s">
        <v>387</v>
      </c>
      <c r="B2555" s="25" t="s">
        <v>388</v>
      </c>
      <c r="C2555" s="26" t="s">
        <v>0</v>
      </c>
      <c r="D2555" s="26">
        <v>228</v>
      </c>
      <c r="E2555" s="27" t="s">
        <v>0</v>
      </c>
    </row>
    <row r="2556" spans="1:5" ht="12.75">
      <c r="A2556" s="25" t="s">
        <v>383</v>
      </c>
      <c r="B2556" s="25" t="s">
        <v>384</v>
      </c>
      <c r="C2556" s="26" t="s">
        <v>0</v>
      </c>
      <c r="D2556" s="26">
        <v>243.25</v>
      </c>
      <c r="E2556" s="27" t="s">
        <v>0</v>
      </c>
    </row>
    <row r="2557" spans="1:5" ht="12.75">
      <c r="A2557" s="298" t="s">
        <v>216</v>
      </c>
      <c r="B2557" s="299"/>
      <c r="C2557" s="14">
        <v>7850</v>
      </c>
      <c r="D2557" s="14">
        <v>4859.46</v>
      </c>
      <c r="E2557" s="15">
        <v>61.9</v>
      </c>
    </row>
    <row r="2558" spans="1:5" ht="12.75">
      <c r="A2558" s="22" t="s">
        <v>349</v>
      </c>
      <c r="B2558" s="22" t="s">
        <v>350</v>
      </c>
      <c r="C2558" s="23">
        <v>700</v>
      </c>
      <c r="D2558" s="23">
        <v>0</v>
      </c>
      <c r="E2558" s="24">
        <v>0</v>
      </c>
    </row>
    <row r="2559" spans="1:5" ht="12.75">
      <c r="A2559" s="22" t="s">
        <v>357</v>
      </c>
      <c r="B2559" s="22" t="s">
        <v>358</v>
      </c>
      <c r="C2559" s="23">
        <v>7150</v>
      </c>
      <c r="D2559" s="23">
        <v>4859.46</v>
      </c>
      <c r="E2559" s="24">
        <v>67.96</v>
      </c>
    </row>
    <row r="2560" spans="1:5" ht="12.75">
      <c r="A2560" s="25" t="s">
        <v>367</v>
      </c>
      <c r="B2560" s="25" t="s">
        <v>368</v>
      </c>
      <c r="C2560" s="26" t="s">
        <v>0</v>
      </c>
      <c r="D2560" s="26">
        <v>38.6</v>
      </c>
      <c r="E2560" s="27" t="s">
        <v>0</v>
      </c>
    </row>
    <row r="2561" spans="1:5" ht="12.75">
      <c r="A2561" s="25" t="s">
        <v>377</v>
      </c>
      <c r="B2561" s="25" t="s">
        <v>378</v>
      </c>
      <c r="C2561" s="26" t="s">
        <v>0</v>
      </c>
      <c r="D2561" s="26">
        <v>4820.86</v>
      </c>
      <c r="E2561" s="27" t="s">
        <v>0</v>
      </c>
    </row>
    <row r="2562" spans="1:5" ht="12.75">
      <c r="A2562" s="298" t="s">
        <v>220</v>
      </c>
      <c r="B2562" s="299"/>
      <c r="C2562" s="14">
        <v>4200</v>
      </c>
      <c r="D2562" s="14">
        <v>1949.64</v>
      </c>
      <c r="E2562" s="15">
        <v>46.42</v>
      </c>
    </row>
    <row r="2563" spans="1:5" ht="12.75">
      <c r="A2563" s="22" t="s">
        <v>357</v>
      </c>
      <c r="B2563" s="22" t="s">
        <v>358</v>
      </c>
      <c r="C2563" s="23">
        <v>4200</v>
      </c>
      <c r="D2563" s="23">
        <v>1949.64</v>
      </c>
      <c r="E2563" s="24">
        <v>46.42</v>
      </c>
    </row>
    <row r="2564" spans="1:5" ht="12.75">
      <c r="A2564" s="25" t="s">
        <v>377</v>
      </c>
      <c r="B2564" s="25" t="s">
        <v>378</v>
      </c>
      <c r="C2564" s="26" t="s">
        <v>0</v>
      </c>
      <c r="D2564" s="26">
        <v>1949.64</v>
      </c>
      <c r="E2564" s="27" t="s">
        <v>0</v>
      </c>
    </row>
    <row r="2565" spans="1:5" ht="12.75">
      <c r="A2565" s="298" t="s">
        <v>221</v>
      </c>
      <c r="B2565" s="299"/>
      <c r="C2565" s="14">
        <v>1000</v>
      </c>
      <c r="D2565" s="14">
        <v>0</v>
      </c>
      <c r="E2565" s="15">
        <v>0</v>
      </c>
    </row>
    <row r="2566" spans="1:5" ht="12.75">
      <c r="A2566" s="298" t="s">
        <v>222</v>
      </c>
      <c r="B2566" s="299"/>
      <c r="C2566" s="14">
        <v>1000</v>
      </c>
      <c r="D2566" s="14">
        <v>0</v>
      </c>
      <c r="E2566" s="15">
        <v>0</v>
      </c>
    </row>
    <row r="2567" spans="1:5" ht="12.75">
      <c r="A2567" s="22" t="s">
        <v>357</v>
      </c>
      <c r="B2567" s="22" t="s">
        <v>358</v>
      </c>
      <c r="C2567" s="23">
        <v>1000</v>
      </c>
      <c r="D2567" s="23">
        <v>0</v>
      </c>
      <c r="E2567" s="24">
        <v>0</v>
      </c>
    </row>
    <row r="2568" spans="1:5" ht="12.75">
      <c r="A2568" s="300" t="s">
        <v>842</v>
      </c>
      <c r="B2568" s="299"/>
      <c r="C2568" s="12">
        <v>1140620</v>
      </c>
      <c r="D2568" s="12">
        <v>406988.41</v>
      </c>
      <c r="E2568" s="13">
        <v>35.68</v>
      </c>
    </row>
    <row r="2569" spans="1:5" ht="12.75">
      <c r="A2569" s="300" t="s">
        <v>843</v>
      </c>
      <c r="B2569" s="299"/>
      <c r="C2569" s="12">
        <v>1140620</v>
      </c>
      <c r="D2569" s="12">
        <v>406988.41</v>
      </c>
      <c r="E2569" s="13">
        <v>35.68</v>
      </c>
    </row>
    <row r="2570" spans="1:5" ht="12.75">
      <c r="A2570" s="298" t="s">
        <v>198</v>
      </c>
      <c r="B2570" s="299"/>
      <c r="C2570" s="14">
        <v>560548</v>
      </c>
      <c r="D2570" s="14">
        <v>135617.77</v>
      </c>
      <c r="E2570" s="15">
        <v>24.19</v>
      </c>
    </row>
    <row r="2571" spans="1:5" ht="12.75">
      <c r="A2571" s="298" t="s">
        <v>199</v>
      </c>
      <c r="B2571" s="299"/>
      <c r="C2571" s="14">
        <v>560548</v>
      </c>
      <c r="D2571" s="14">
        <v>135617.77</v>
      </c>
      <c r="E2571" s="15">
        <v>24.19</v>
      </c>
    </row>
    <row r="2572" spans="1:5" ht="12.75">
      <c r="A2572" s="298" t="s">
        <v>203</v>
      </c>
      <c r="B2572" s="299"/>
      <c r="C2572" s="14">
        <v>539295</v>
      </c>
      <c r="D2572" s="14">
        <v>238796.73</v>
      </c>
      <c r="E2572" s="15">
        <v>44.28</v>
      </c>
    </row>
    <row r="2573" spans="1:5" ht="12.75">
      <c r="A2573" s="298" t="s">
        <v>208</v>
      </c>
      <c r="B2573" s="299"/>
      <c r="C2573" s="14">
        <v>539295</v>
      </c>
      <c r="D2573" s="14">
        <v>238796.73</v>
      </c>
      <c r="E2573" s="15">
        <v>44.28</v>
      </c>
    </row>
    <row r="2574" spans="1:5" ht="12.75">
      <c r="A2574" s="298" t="s">
        <v>212</v>
      </c>
      <c r="B2574" s="299"/>
      <c r="C2574" s="14">
        <v>30105</v>
      </c>
      <c r="D2574" s="14">
        <v>30101.53</v>
      </c>
      <c r="E2574" s="15">
        <v>99.99</v>
      </c>
    </row>
    <row r="2575" spans="1:5" ht="12.75">
      <c r="A2575" s="298" t="s">
        <v>218</v>
      </c>
      <c r="B2575" s="299"/>
      <c r="C2575" s="14">
        <v>30105</v>
      </c>
      <c r="D2575" s="14">
        <v>30101.53</v>
      </c>
      <c r="E2575" s="15">
        <v>99.99</v>
      </c>
    </row>
    <row r="2576" spans="1:5" ht="12.75">
      <c r="A2576" s="298" t="s">
        <v>221</v>
      </c>
      <c r="B2576" s="299"/>
      <c r="C2576" s="14">
        <v>10672</v>
      </c>
      <c r="D2576" s="14">
        <v>2472.38</v>
      </c>
      <c r="E2576" s="15">
        <v>23.17</v>
      </c>
    </row>
    <row r="2577" spans="1:5" ht="12.75">
      <c r="A2577" s="298" t="s">
        <v>223</v>
      </c>
      <c r="B2577" s="299"/>
      <c r="C2577" s="14">
        <v>10672</v>
      </c>
      <c r="D2577" s="14">
        <v>2472.38</v>
      </c>
      <c r="E2577" s="15">
        <v>23.17</v>
      </c>
    </row>
    <row r="2578" spans="1:5" ht="12.75">
      <c r="A2578" s="16" t="s">
        <v>345</v>
      </c>
      <c r="B2578" s="16" t="s">
        <v>346</v>
      </c>
      <c r="C2578" s="17">
        <v>216440</v>
      </c>
      <c r="D2578" s="17">
        <v>65337.85</v>
      </c>
      <c r="E2578" s="18">
        <v>30.19</v>
      </c>
    </row>
    <row r="2579" spans="1:5" ht="12.75">
      <c r="A2579" s="19" t="s">
        <v>347</v>
      </c>
      <c r="B2579" s="19" t="s">
        <v>348</v>
      </c>
      <c r="C2579" s="20">
        <v>191940</v>
      </c>
      <c r="D2579" s="20">
        <v>57087.85</v>
      </c>
      <c r="E2579" s="21">
        <v>29.74</v>
      </c>
    </row>
    <row r="2580" spans="1:5" ht="12.75">
      <c r="A2580" s="298" t="s">
        <v>198</v>
      </c>
      <c r="B2580" s="299"/>
      <c r="C2580" s="14">
        <v>191940</v>
      </c>
      <c r="D2580" s="14">
        <v>57087.85</v>
      </c>
      <c r="E2580" s="15">
        <v>29.74</v>
      </c>
    </row>
    <row r="2581" spans="1:5" ht="12.75">
      <c r="A2581" s="298" t="s">
        <v>199</v>
      </c>
      <c r="B2581" s="299"/>
      <c r="C2581" s="14">
        <v>191940</v>
      </c>
      <c r="D2581" s="14">
        <v>57087.85</v>
      </c>
      <c r="E2581" s="15">
        <v>29.74</v>
      </c>
    </row>
    <row r="2582" spans="1:5" ht="12.75">
      <c r="A2582" s="22" t="s">
        <v>349</v>
      </c>
      <c r="B2582" s="22" t="s">
        <v>350</v>
      </c>
      <c r="C2582" s="23">
        <v>171500</v>
      </c>
      <c r="D2582" s="23">
        <v>50664.59</v>
      </c>
      <c r="E2582" s="24">
        <v>29.54</v>
      </c>
    </row>
    <row r="2583" spans="1:5" ht="12.75">
      <c r="A2583" s="25" t="s">
        <v>351</v>
      </c>
      <c r="B2583" s="25" t="s">
        <v>352</v>
      </c>
      <c r="C2583" s="26" t="s">
        <v>0</v>
      </c>
      <c r="D2583" s="26">
        <v>39973.64</v>
      </c>
      <c r="E2583" s="27" t="s">
        <v>0</v>
      </c>
    </row>
    <row r="2584" spans="1:5" ht="12.75">
      <c r="A2584" s="25" t="s">
        <v>353</v>
      </c>
      <c r="B2584" s="25" t="s">
        <v>354</v>
      </c>
      <c r="C2584" s="26" t="s">
        <v>0</v>
      </c>
      <c r="D2584" s="26">
        <v>4095.3</v>
      </c>
      <c r="E2584" s="27" t="s">
        <v>0</v>
      </c>
    </row>
    <row r="2585" spans="1:5" ht="12.75">
      <c r="A2585" s="25" t="s">
        <v>355</v>
      </c>
      <c r="B2585" s="25" t="s">
        <v>356</v>
      </c>
      <c r="C2585" s="26" t="s">
        <v>0</v>
      </c>
      <c r="D2585" s="26">
        <v>6595.65</v>
      </c>
      <c r="E2585" s="27" t="s">
        <v>0</v>
      </c>
    </row>
    <row r="2586" spans="1:5" ht="12.75">
      <c r="A2586" s="22" t="s">
        <v>357</v>
      </c>
      <c r="B2586" s="22" t="s">
        <v>358</v>
      </c>
      <c r="C2586" s="23">
        <v>20440</v>
      </c>
      <c r="D2586" s="23">
        <v>6423.26</v>
      </c>
      <c r="E2586" s="24">
        <v>31.42</v>
      </c>
    </row>
    <row r="2587" spans="1:5" ht="12.75">
      <c r="A2587" s="25" t="s">
        <v>359</v>
      </c>
      <c r="B2587" s="25" t="s">
        <v>360</v>
      </c>
      <c r="C2587" s="26" t="s">
        <v>0</v>
      </c>
      <c r="D2587" s="26">
        <v>291.08</v>
      </c>
      <c r="E2587" s="27" t="s">
        <v>0</v>
      </c>
    </row>
    <row r="2588" spans="1:5" ht="12.75">
      <c r="A2588" s="25" t="s">
        <v>361</v>
      </c>
      <c r="B2588" s="25" t="s">
        <v>362</v>
      </c>
      <c r="C2588" s="26" t="s">
        <v>0</v>
      </c>
      <c r="D2588" s="26">
        <v>748.66</v>
      </c>
      <c r="E2588" s="27" t="s">
        <v>0</v>
      </c>
    </row>
    <row r="2589" spans="1:5" ht="12.75">
      <c r="A2589" s="25" t="s">
        <v>363</v>
      </c>
      <c r="B2589" s="25" t="s">
        <v>364</v>
      </c>
      <c r="C2589" s="26" t="s">
        <v>0</v>
      </c>
      <c r="D2589" s="26">
        <v>26.54</v>
      </c>
      <c r="E2589" s="27" t="s">
        <v>0</v>
      </c>
    </row>
    <row r="2590" spans="1:5" ht="12.75">
      <c r="A2590" s="25" t="s">
        <v>367</v>
      </c>
      <c r="B2590" s="25" t="s">
        <v>368</v>
      </c>
      <c r="C2590" s="26" t="s">
        <v>0</v>
      </c>
      <c r="D2590" s="26">
        <v>451.06</v>
      </c>
      <c r="E2590" s="27" t="s">
        <v>0</v>
      </c>
    </row>
    <row r="2591" spans="1:5" ht="12.75">
      <c r="A2591" s="25" t="s">
        <v>371</v>
      </c>
      <c r="B2591" s="25" t="s">
        <v>372</v>
      </c>
      <c r="C2591" s="26" t="s">
        <v>0</v>
      </c>
      <c r="D2591" s="26">
        <v>536.54</v>
      </c>
      <c r="E2591" s="27" t="s">
        <v>0</v>
      </c>
    </row>
    <row r="2592" spans="1:5" ht="12.75">
      <c r="A2592" s="25" t="s">
        <v>377</v>
      </c>
      <c r="B2592" s="25" t="s">
        <v>378</v>
      </c>
      <c r="C2592" s="26" t="s">
        <v>0</v>
      </c>
      <c r="D2592" s="26">
        <v>3963.55</v>
      </c>
      <c r="E2592" s="27" t="s">
        <v>0</v>
      </c>
    </row>
    <row r="2593" spans="1:5" ht="12.75">
      <c r="A2593" s="25" t="s">
        <v>379</v>
      </c>
      <c r="B2593" s="25" t="s">
        <v>380</v>
      </c>
      <c r="C2593" s="26" t="s">
        <v>0</v>
      </c>
      <c r="D2593" s="26">
        <v>74.34</v>
      </c>
      <c r="E2593" s="27" t="s">
        <v>0</v>
      </c>
    </row>
    <row r="2594" spans="1:5" ht="12.75">
      <c r="A2594" s="25" t="s">
        <v>381</v>
      </c>
      <c r="B2594" s="25" t="s">
        <v>382</v>
      </c>
      <c r="C2594" s="26" t="s">
        <v>0</v>
      </c>
      <c r="D2594" s="26">
        <v>275.09</v>
      </c>
      <c r="E2594" s="27" t="s">
        <v>0</v>
      </c>
    </row>
    <row r="2595" spans="1:5" ht="12.75">
      <c r="A2595" s="25" t="s">
        <v>383</v>
      </c>
      <c r="B2595" s="25" t="s">
        <v>384</v>
      </c>
      <c r="C2595" s="26" t="s">
        <v>0</v>
      </c>
      <c r="D2595" s="26">
        <v>56.4</v>
      </c>
      <c r="E2595" s="27" t="s">
        <v>0</v>
      </c>
    </row>
    <row r="2596" spans="1:5" ht="12.75">
      <c r="A2596" s="19" t="s">
        <v>501</v>
      </c>
      <c r="B2596" s="19" t="s">
        <v>844</v>
      </c>
      <c r="C2596" s="20">
        <v>5500</v>
      </c>
      <c r="D2596" s="20">
        <v>0</v>
      </c>
      <c r="E2596" s="21">
        <v>0</v>
      </c>
    </row>
    <row r="2597" spans="1:5" ht="12.75">
      <c r="A2597" s="298" t="s">
        <v>198</v>
      </c>
      <c r="B2597" s="299"/>
      <c r="C2597" s="14">
        <v>5500</v>
      </c>
      <c r="D2597" s="14">
        <v>0</v>
      </c>
      <c r="E2597" s="15">
        <v>0</v>
      </c>
    </row>
    <row r="2598" spans="1:5" ht="12.75">
      <c r="A2598" s="298" t="s">
        <v>199</v>
      </c>
      <c r="B2598" s="299"/>
      <c r="C2598" s="14">
        <v>5500</v>
      </c>
      <c r="D2598" s="14">
        <v>0</v>
      </c>
      <c r="E2598" s="15">
        <v>0</v>
      </c>
    </row>
    <row r="2599" spans="1:5" ht="12.75">
      <c r="A2599" s="22" t="s">
        <v>357</v>
      </c>
      <c r="B2599" s="22" t="s">
        <v>358</v>
      </c>
      <c r="C2599" s="23">
        <v>5500</v>
      </c>
      <c r="D2599" s="23">
        <v>0</v>
      </c>
      <c r="E2599" s="24">
        <v>0</v>
      </c>
    </row>
    <row r="2600" spans="1:5" ht="12.75">
      <c r="A2600" s="19" t="s">
        <v>503</v>
      </c>
      <c r="B2600" s="19" t="s">
        <v>845</v>
      </c>
      <c r="C2600" s="20">
        <v>19000</v>
      </c>
      <c r="D2600" s="20">
        <v>8250</v>
      </c>
      <c r="E2600" s="21">
        <v>43.42</v>
      </c>
    </row>
    <row r="2601" spans="1:5" ht="12.75">
      <c r="A2601" s="298" t="s">
        <v>198</v>
      </c>
      <c r="B2601" s="299"/>
      <c r="C2601" s="14">
        <v>19000</v>
      </c>
      <c r="D2601" s="14">
        <v>8250</v>
      </c>
      <c r="E2601" s="15">
        <v>43.42</v>
      </c>
    </row>
    <row r="2602" spans="1:5" ht="12.75">
      <c r="A2602" s="298" t="s">
        <v>199</v>
      </c>
      <c r="B2602" s="299"/>
      <c r="C2602" s="14">
        <v>19000</v>
      </c>
      <c r="D2602" s="14">
        <v>8250</v>
      </c>
      <c r="E2602" s="15">
        <v>43.42</v>
      </c>
    </row>
    <row r="2603" spans="1:5" ht="12.75">
      <c r="A2603" s="22" t="s">
        <v>357</v>
      </c>
      <c r="B2603" s="22" t="s">
        <v>358</v>
      </c>
      <c r="C2603" s="23">
        <v>19000</v>
      </c>
      <c r="D2603" s="23">
        <v>8250</v>
      </c>
      <c r="E2603" s="24">
        <v>43.42</v>
      </c>
    </row>
    <row r="2604" spans="1:5" ht="12.75">
      <c r="A2604" s="25" t="s">
        <v>377</v>
      </c>
      <c r="B2604" s="25" t="s">
        <v>378</v>
      </c>
      <c r="C2604" s="26" t="s">
        <v>0</v>
      </c>
      <c r="D2604" s="26">
        <v>8250</v>
      </c>
      <c r="E2604" s="27" t="s">
        <v>0</v>
      </c>
    </row>
    <row r="2605" spans="1:5" ht="12.75">
      <c r="A2605" s="16" t="s">
        <v>846</v>
      </c>
      <c r="B2605" s="16" t="s">
        <v>847</v>
      </c>
      <c r="C2605" s="17">
        <v>222890</v>
      </c>
      <c r="D2605" s="17">
        <v>51891.18</v>
      </c>
      <c r="E2605" s="18">
        <v>23.28</v>
      </c>
    </row>
    <row r="2606" spans="1:5" ht="25.5">
      <c r="A2606" s="19" t="s">
        <v>347</v>
      </c>
      <c r="B2606" s="19" t="s">
        <v>848</v>
      </c>
      <c r="C2606" s="20">
        <v>33000</v>
      </c>
      <c r="D2606" s="20">
        <v>11358.54</v>
      </c>
      <c r="E2606" s="21">
        <v>34.42</v>
      </c>
    </row>
    <row r="2607" spans="1:5" ht="12.75">
      <c r="A2607" s="298" t="s">
        <v>198</v>
      </c>
      <c r="B2607" s="299"/>
      <c r="C2607" s="14">
        <v>33000</v>
      </c>
      <c r="D2607" s="14">
        <v>11358.54</v>
      </c>
      <c r="E2607" s="15">
        <v>34.42</v>
      </c>
    </row>
    <row r="2608" spans="1:5" ht="12.75">
      <c r="A2608" s="298" t="s">
        <v>199</v>
      </c>
      <c r="B2608" s="299"/>
      <c r="C2608" s="14">
        <v>33000</v>
      </c>
      <c r="D2608" s="14">
        <v>11358.54</v>
      </c>
      <c r="E2608" s="15">
        <v>34.42</v>
      </c>
    </row>
    <row r="2609" spans="1:5" ht="12.75">
      <c r="A2609" s="22" t="s">
        <v>389</v>
      </c>
      <c r="B2609" s="22" t="s">
        <v>390</v>
      </c>
      <c r="C2609" s="23">
        <v>33000</v>
      </c>
      <c r="D2609" s="23">
        <v>11358.54</v>
      </c>
      <c r="E2609" s="24">
        <v>34.42</v>
      </c>
    </row>
    <row r="2610" spans="1:5" ht="25.5">
      <c r="A2610" s="25" t="s">
        <v>391</v>
      </c>
      <c r="B2610" s="25" t="s">
        <v>392</v>
      </c>
      <c r="C2610" s="26" t="s">
        <v>0</v>
      </c>
      <c r="D2610" s="26">
        <v>7972.87</v>
      </c>
      <c r="E2610" s="27" t="s">
        <v>0</v>
      </c>
    </row>
    <row r="2611" spans="1:5" ht="12.75">
      <c r="A2611" s="25" t="s">
        <v>393</v>
      </c>
      <c r="B2611" s="25" t="s">
        <v>394</v>
      </c>
      <c r="C2611" s="26" t="s">
        <v>0</v>
      </c>
      <c r="D2611" s="26">
        <v>3385.67</v>
      </c>
      <c r="E2611" s="27" t="s">
        <v>0</v>
      </c>
    </row>
    <row r="2612" spans="1:5" ht="12.75">
      <c r="A2612" s="19" t="s">
        <v>484</v>
      </c>
      <c r="B2612" s="19" t="s">
        <v>849</v>
      </c>
      <c r="C2612" s="20">
        <v>6650</v>
      </c>
      <c r="D2612" s="20">
        <v>0</v>
      </c>
      <c r="E2612" s="21">
        <v>0</v>
      </c>
    </row>
    <row r="2613" spans="1:5" ht="12.75">
      <c r="A2613" s="298" t="s">
        <v>198</v>
      </c>
      <c r="B2613" s="299"/>
      <c r="C2613" s="14">
        <v>6650</v>
      </c>
      <c r="D2613" s="14">
        <v>0</v>
      </c>
      <c r="E2613" s="15">
        <v>0</v>
      </c>
    </row>
    <row r="2614" spans="1:5" ht="12.75">
      <c r="A2614" s="298" t="s">
        <v>199</v>
      </c>
      <c r="B2614" s="299"/>
      <c r="C2614" s="14">
        <v>6650</v>
      </c>
      <c r="D2614" s="14">
        <v>0</v>
      </c>
      <c r="E2614" s="15">
        <v>0</v>
      </c>
    </row>
    <row r="2615" spans="1:5" ht="12.75">
      <c r="A2615" s="22" t="s">
        <v>357</v>
      </c>
      <c r="B2615" s="22" t="s">
        <v>358</v>
      </c>
      <c r="C2615" s="23">
        <v>6650</v>
      </c>
      <c r="D2615" s="23">
        <v>0</v>
      </c>
      <c r="E2615" s="24">
        <v>0</v>
      </c>
    </row>
    <row r="2616" spans="1:5" ht="12.75">
      <c r="A2616" s="19" t="s">
        <v>385</v>
      </c>
      <c r="B2616" s="19" t="s">
        <v>850</v>
      </c>
      <c r="C2616" s="20">
        <v>89820</v>
      </c>
      <c r="D2616" s="20">
        <v>15488.96</v>
      </c>
      <c r="E2616" s="21">
        <v>17.24</v>
      </c>
    </row>
    <row r="2617" spans="1:5" ht="12.75">
      <c r="A2617" s="298" t="s">
        <v>198</v>
      </c>
      <c r="B2617" s="299"/>
      <c r="C2617" s="14">
        <v>89820</v>
      </c>
      <c r="D2617" s="14">
        <v>15488.96</v>
      </c>
      <c r="E2617" s="15">
        <v>17.24</v>
      </c>
    </row>
    <row r="2618" spans="1:5" ht="12.75">
      <c r="A2618" s="298" t="s">
        <v>199</v>
      </c>
      <c r="B2618" s="299"/>
      <c r="C2618" s="14">
        <v>89820</v>
      </c>
      <c r="D2618" s="14">
        <v>15488.96</v>
      </c>
      <c r="E2618" s="15">
        <v>17.24</v>
      </c>
    </row>
    <row r="2619" spans="1:5" ht="12.75">
      <c r="A2619" s="22" t="s">
        <v>389</v>
      </c>
      <c r="B2619" s="22" t="s">
        <v>390</v>
      </c>
      <c r="C2619" s="23">
        <v>89820</v>
      </c>
      <c r="D2619" s="23">
        <v>15488.96</v>
      </c>
      <c r="E2619" s="24">
        <v>17.24</v>
      </c>
    </row>
    <row r="2620" spans="1:5" ht="25.5">
      <c r="A2620" s="25" t="s">
        <v>391</v>
      </c>
      <c r="B2620" s="25" t="s">
        <v>392</v>
      </c>
      <c r="C2620" s="26" t="s">
        <v>0</v>
      </c>
      <c r="D2620" s="26">
        <v>6078.5</v>
      </c>
      <c r="E2620" s="27" t="s">
        <v>0</v>
      </c>
    </row>
    <row r="2621" spans="1:5" ht="12.75">
      <c r="A2621" s="25" t="s">
        <v>393</v>
      </c>
      <c r="B2621" s="25" t="s">
        <v>394</v>
      </c>
      <c r="C2621" s="26" t="s">
        <v>0</v>
      </c>
      <c r="D2621" s="26">
        <v>9410.46</v>
      </c>
      <c r="E2621" s="27" t="s">
        <v>0</v>
      </c>
    </row>
    <row r="2622" spans="1:5" ht="25.5">
      <c r="A2622" s="19" t="s">
        <v>395</v>
      </c>
      <c r="B2622" s="19" t="s">
        <v>851</v>
      </c>
      <c r="C2622" s="20">
        <v>33200</v>
      </c>
      <c r="D2622" s="20">
        <v>0</v>
      </c>
      <c r="E2622" s="21">
        <v>0</v>
      </c>
    </row>
    <row r="2623" spans="1:5" ht="12.75">
      <c r="A2623" s="298" t="s">
        <v>198</v>
      </c>
      <c r="B2623" s="299"/>
      <c r="C2623" s="14">
        <v>33200</v>
      </c>
      <c r="D2623" s="14">
        <v>0</v>
      </c>
      <c r="E2623" s="15">
        <v>0</v>
      </c>
    </row>
    <row r="2624" spans="1:5" ht="12.75">
      <c r="A2624" s="298" t="s">
        <v>199</v>
      </c>
      <c r="B2624" s="299"/>
      <c r="C2624" s="14">
        <v>33200</v>
      </c>
      <c r="D2624" s="14">
        <v>0</v>
      </c>
      <c r="E2624" s="15">
        <v>0</v>
      </c>
    </row>
    <row r="2625" spans="1:5" ht="12.75">
      <c r="A2625" s="22" t="s">
        <v>389</v>
      </c>
      <c r="B2625" s="22" t="s">
        <v>390</v>
      </c>
      <c r="C2625" s="23">
        <v>33200</v>
      </c>
      <c r="D2625" s="23">
        <v>0</v>
      </c>
      <c r="E2625" s="24">
        <v>0</v>
      </c>
    </row>
    <row r="2626" spans="1:5" ht="12.75">
      <c r="A2626" s="19" t="s">
        <v>399</v>
      </c>
      <c r="B2626" s="19" t="s">
        <v>854</v>
      </c>
      <c r="C2626" s="20">
        <v>670</v>
      </c>
      <c r="D2626" s="20">
        <v>0</v>
      </c>
      <c r="E2626" s="21">
        <v>0</v>
      </c>
    </row>
    <row r="2627" spans="1:5" ht="12.75">
      <c r="A2627" s="298" t="s">
        <v>198</v>
      </c>
      <c r="B2627" s="299"/>
      <c r="C2627" s="14">
        <v>670</v>
      </c>
      <c r="D2627" s="14">
        <v>0</v>
      </c>
      <c r="E2627" s="15">
        <v>0</v>
      </c>
    </row>
    <row r="2628" spans="1:5" ht="12.75">
      <c r="A2628" s="298" t="s">
        <v>199</v>
      </c>
      <c r="B2628" s="299"/>
      <c r="C2628" s="14">
        <v>670</v>
      </c>
      <c r="D2628" s="14">
        <v>0</v>
      </c>
      <c r="E2628" s="15">
        <v>0</v>
      </c>
    </row>
    <row r="2629" spans="1:5" ht="12.75">
      <c r="A2629" s="22" t="s">
        <v>357</v>
      </c>
      <c r="B2629" s="22" t="s">
        <v>358</v>
      </c>
      <c r="C2629" s="23">
        <v>670</v>
      </c>
      <c r="D2629" s="23">
        <v>0</v>
      </c>
      <c r="E2629" s="24">
        <v>0</v>
      </c>
    </row>
    <row r="2630" spans="1:5" ht="12.75">
      <c r="A2630" s="19" t="s">
        <v>407</v>
      </c>
      <c r="B2630" s="19" t="s">
        <v>855</v>
      </c>
      <c r="C2630" s="20">
        <v>4000</v>
      </c>
      <c r="D2630" s="20">
        <v>0</v>
      </c>
      <c r="E2630" s="21">
        <v>0</v>
      </c>
    </row>
    <row r="2631" spans="1:5" ht="12.75">
      <c r="A2631" s="298" t="s">
        <v>198</v>
      </c>
      <c r="B2631" s="299"/>
      <c r="C2631" s="14">
        <v>4000</v>
      </c>
      <c r="D2631" s="14">
        <v>0</v>
      </c>
      <c r="E2631" s="15">
        <v>0</v>
      </c>
    </row>
    <row r="2632" spans="1:5" ht="12.75">
      <c r="A2632" s="298" t="s">
        <v>199</v>
      </c>
      <c r="B2632" s="299"/>
      <c r="C2632" s="14">
        <v>4000</v>
      </c>
      <c r="D2632" s="14">
        <v>0</v>
      </c>
      <c r="E2632" s="15">
        <v>0</v>
      </c>
    </row>
    <row r="2633" spans="1:5" ht="12.75">
      <c r="A2633" s="22" t="s">
        <v>357</v>
      </c>
      <c r="B2633" s="22" t="s">
        <v>358</v>
      </c>
      <c r="C2633" s="23">
        <v>4000</v>
      </c>
      <c r="D2633" s="23">
        <v>0</v>
      </c>
      <c r="E2633" s="24">
        <v>0</v>
      </c>
    </row>
    <row r="2634" spans="1:5" ht="25.5">
      <c r="A2634" s="19" t="s">
        <v>552</v>
      </c>
      <c r="B2634" s="19" t="s">
        <v>856</v>
      </c>
      <c r="C2634" s="20">
        <v>34550</v>
      </c>
      <c r="D2634" s="20">
        <v>17000</v>
      </c>
      <c r="E2634" s="21">
        <v>49.2</v>
      </c>
    </row>
    <row r="2635" spans="1:5" ht="12.75">
      <c r="A2635" s="298" t="s">
        <v>198</v>
      </c>
      <c r="B2635" s="299"/>
      <c r="C2635" s="14">
        <v>34550</v>
      </c>
      <c r="D2635" s="14">
        <v>17000</v>
      </c>
      <c r="E2635" s="15">
        <v>49.2</v>
      </c>
    </row>
    <row r="2636" spans="1:5" ht="12.75">
      <c r="A2636" s="298" t="s">
        <v>199</v>
      </c>
      <c r="B2636" s="299"/>
      <c r="C2636" s="14">
        <v>34550</v>
      </c>
      <c r="D2636" s="14">
        <v>17000</v>
      </c>
      <c r="E2636" s="15">
        <v>49.2</v>
      </c>
    </row>
    <row r="2637" spans="1:5" ht="12.75">
      <c r="A2637" s="22" t="s">
        <v>389</v>
      </c>
      <c r="B2637" s="22" t="s">
        <v>390</v>
      </c>
      <c r="C2637" s="23">
        <v>34550</v>
      </c>
      <c r="D2637" s="23">
        <v>17000</v>
      </c>
      <c r="E2637" s="24">
        <v>49.2</v>
      </c>
    </row>
    <row r="2638" spans="1:5" ht="12.75">
      <c r="A2638" s="25" t="s">
        <v>852</v>
      </c>
      <c r="B2638" s="25" t="s">
        <v>853</v>
      </c>
      <c r="C2638" s="26" t="s">
        <v>0</v>
      </c>
      <c r="D2638" s="26">
        <v>17000</v>
      </c>
      <c r="E2638" s="27" t="s">
        <v>0</v>
      </c>
    </row>
    <row r="2639" spans="1:5" ht="25.5">
      <c r="A2639" s="19" t="s">
        <v>478</v>
      </c>
      <c r="B2639" s="19" t="s">
        <v>857</v>
      </c>
      <c r="C2639" s="20">
        <v>8100</v>
      </c>
      <c r="D2639" s="20">
        <v>8043.68</v>
      </c>
      <c r="E2639" s="21">
        <v>99.3</v>
      </c>
    </row>
    <row r="2640" spans="1:5" ht="12.75">
      <c r="A2640" s="298" t="s">
        <v>198</v>
      </c>
      <c r="B2640" s="299"/>
      <c r="C2640" s="14">
        <v>8100</v>
      </c>
      <c r="D2640" s="14">
        <v>8043.68</v>
      </c>
      <c r="E2640" s="15">
        <v>99.3</v>
      </c>
    </row>
    <row r="2641" spans="1:5" ht="12.75">
      <c r="A2641" s="298" t="s">
        <v>199</v>
      </c>
      <c r="B2641" s="299"/>
      <c r="C2641" s="14">
        <v>8100</v>
      </c>
      <c r="D2641" s="14">
        <v>8043.68</v>
      </c>
      <c r="E2641" s="15">
        <v>99.3</v>
      </c>
    </row>
    <row r="2642" spans="1:5" ht="12.75">
      <c r="A2642" s="22" t="s">
        <v>357</v>
      </c>
      <c r="B2642" s="22" t="s">
        <v>358</v>
      </c>
      <c r="C2642" s="23">
        <v>8100</v>
      </c>
      <c r="D2642" s="23">
        <v>8043.68</v>
      </c>
      <c r="E2642" s="24">
        <v>99.3</v>
      </c>
    </row>
    <row r="2643" spans="1:5" ht="12.75">
      <c r="A2643" s="25" t="s">
        <v>423</v>
      </c>
      <c r="B2643" s="25" t="s">
        <v>424</v>
      </c>
      <c r="C2643" s="26" t="s">
        <v>0</v>
      </c>
      <c r="D2643" s="26">
        <v>8043.68</v>
      </c>
      <c r="E2643" s="27" t="s">
        <v>0</v>
      </c>
    </row>
    <row r="2644" spans="1:5" ht="25.5">
      <c r="A2644" s="19" t="s">
        <v>460</v>
      </c>
      <c r="B2644" s="19" t="s">
        <v>858</v>
      </c>
      <c r="C2644" s="20">
        <v>4520</v>
      </c>
      <c r="D2644" s="20">
        <v>0</v>
      </c>
      <c r="E2644" s="21">
        <v>0</v>
      </c>
    </row>
    <row r="2645" spans="1:5" ht="12.75">
      <c r="A2645" s="298" t="s">
        <v>198</v>
      </c>
      <c r="B2645" s="299"/>
      <c r="C2645" s="14">
        <v>4520</v>
      </c>
      <c r="D2645" s="14">
        <v>0</v>
      </c>
      <c r="E2645" s="15">
        <v>0</v>
      </c>
    </row>
    <row r="2646" spans="1:5" ht="12.75">
      <c r="A2646" s="298" t="s">
        <v>199</v>
      </c>
      <c r="B2646" s="299"/>
      <c r="C2646" s="14">
        <v>4520</v>
      </c>
      <c r="D2646" s="14">
        <v>0</v>
      </c>
      <c r="E2646" s="15">
        <v>0</v>
      </c>
    </row>
    <row r="2647" spans="1:5" ht="12.75">
      <c r="A2647" s="22" t="s">
        <v>389</v>
      </c>
      <c r="B2647" s="22" t="s">
        <v>390</v>
      </c>
      <c r="C2647" s="23">
        <v>4520</v>
      </c>
      <c r="D2647" s="23">
        <v>0</v>
      </c>
      <c r="E2647" s="24">
        <v>0</v>
      </c>
    </row>
    <row r="2648" spans="1:5" ht="25.5">
      <c r="A2648" s="19" t="s">
        <v>859</v>
      </c>
      <c r="B2648" s="19" t="s">
        <v>860</v>
      </c>
      <c r="C2648" s="20">
        <v>5580</v>
      </c>
      <c r="D2648" s="20">
        <v>0</v>
      </c>
      <c r="E2648" s="21">
        <v>0</v>
      </c>
    </row>
    <row r="2649" spans="1:5" ht="12.75">
      <c r="A2649" s="298" t="s">
        <v>198</v>
      </c>
      <c r="B2649" s="299"/>
      <c r="C2649" s="14">
        <v>5580</v>
      </c>
      <c r="D2649" s="14">
        <v>0</v>
      </c>
      <c r="E2649" s="15">
        <v>0</v>
      </c>
    </row>
    <row r="2650" spans="1:5" ht="12.75">
      <c r="A2650" s="298" t="s">
        <v>199</v>
      </c>
      <c r="B2650" s="299"/>
      <c r="C2650" s="14">
        <v>5580</v>
      </c>
      <c r="D2650" s="14">
        <v>0</v>
      </c>
      <c r="E2650" s="15">
        <v>0</v>
      </c>
    </row>
    <row r="2651" spans="1:5" ht="12.75">
      <c r="A2651" s="22" t="s">
        <v>389</v>
      </c>
      <c r="B2651" s="22" t="s">
        <v>390</v>
      </c>
      <c r="C2651" s="23">
        <v>5580</v>
      </c>
      <c r="D2651" s="23">
        <v>0</v>
      </c>
      <c r="E2651" s="24">
        <v>0</v>
      </c>
    </row>
    <row r="2652" spans="1:5" ht="25.5">
      <c r="A2652" s="19" t="s">
        <v>453</v>
      </c>
      <c r="B2652" s="19" t="s">
        <v>861</v>
      </c>
      <c r="C2652" s="20">
        <v>2800</v>
      </c>
      <c r="D2652" s="20">
        <v>0</v>
      </c>
      <c r="E2652" s="21">
        <v>0</v>
      </c>
    </row>
    <row r="2653" spans="1:5" ht="12.75">
      <c r="A2653" s="298" t="s">
        <v>198</v>
      </c>
      <c r="B2653" s="299"/>
      <c r="C2653" s="14">
        <v>2800</v>
      </c>
      <c r="D2653" s="14">
        <v>0</v>
      </c>
      <c r="E2653" s="15">
        <v>0</v>
      </c>
    </row>
    <row r="2654" spans="1:5" ht="12.75">
      <c r="A2654" s="298" t="s">
        <v>199</v>
      </c>
      <c r="B2654" s="299"/>
      <c r="C2654" s="14">
        <v>2800</v>
      </c>
      <c r="D2654" s="14">
        <v>0</v>
      </c>
      <c r="E2654" s="15">
        <v>0</v>
      </c>
    </row>
    <row r="2655" spans="1:5" ht="12.75">
      <c r="A2655" s="22" t="s">
        <v>389</v>
      </c>
      <c r="B2655" s="22" t="s">
        <v>390</v>
      </c>
      <c r="C2655" s="23">
        <v>2800</v>
      </c>
      <c r="D2655" s="23">
        <v>0</v>
      </c>
      <c r="E2655" s="24">
        <v>0</v>
      </c>
    </row>
    <row r="2656" spans="1:5" ht="12.75">
      <c r="A2656" s="16" t="s">
        <v>862</v>
      </c>
      <c r="B2656" s="16" t="s">
        <v>863</v>
      </c>
      <c r="C2656" s="17">
        <v>48990</v>
      </c>
      <c r="D2656" s="17">
        <v>16258.54</v>
      </c>
      <c r="E2656" s="18">
        <v>33.19</v>
      </c>
    </row>
    <row r="2657" spans="1:5" ht="25.5">
      <c r="A2657" s="19" t="s">
        <v>347</v>
      </c>
      <c r="B2657" s="19" t="s">
        <v>864</v>
      </c>
      <c r="C2657" s="20">
        <v>6650</v>
      </c>
      <c r="D2657" s="20">
        <v>0</v>
      </c>
      <c r="E2657" s="21">
        <v>0</v>
      </c>
    </row>
    <row r="2658" spans="1:5" ht="12.75">
      <c r="A2658" s="298" t="s">
        <v>203</v>
      </c>
      <c r="B2658" s="299"/>
      <c r="C2658" s="14">
        <v>6650</v>
      </c>
      <c r="D2658" s="14">
        <v>0</v>
      </c>
      <c r="E2658" s="15">
        <v>0</v>
      </c>
    </row>
    <row r="2659" spans="1:5" ht="12.75">
      <c r="A2659" s="298" t="s">
        <v>208</v>
      </c>
      <c r="B2659" s="299"/>
      <c r="C2659" s="14">
        <v>6650</v>
      </c>
      <c r="D2659" s="14">
        <v>0</v>
      </c>
      <c r="E2659" s="15">
        <v>0</v>
      </c>
    </row>
    <row r="2660" spans="1:5" ht="12.75">
      <c r="A2660" s="22" t="s">
        <v>401</v>
      </c>
      <c r="B2660" s="22" t="s">
        <v>402</v>
      </c>
      <c r="C2660" s="23">
        <v>6650</v>
      </c>
      <c r="D2660" s="23">
        <v>0</v>
      </c>
      <c r="E2660" s="24">
        <v>0</v>
      </c>
    </row>
    <row r="2661" spans="1:5" ht="12.75">
      <c r="A2661" s="19" t="s">
        <v>407</v>
      </c>
      <c r="B2661" s="19" t="s">
        <v>865</v>
      </c>
      <c r="C2661" s="20">
        <v>32520</v>
      </c>
      <c r="D2661" s="20">
        <v>16258.54</v>
      </c>
      <c r="E2661" s="21">
        <v>50</v>
      </c>
    </row>
    <row r="2662" spans="1:5" ht="12.75">
      <c r="A2662" s="298" t="s">
        <v>198</v>
      </c>
      <c r="B2662" s="299"/>
      <c r="C2662" s="14">
        <v>32520</v>
      </c>
      <c r="D2662" s="14">
        <v>16258.54</v>
      </c>
      <c r="E2662" s="15">
        <v>50</v>
      </c>
    </row>
    <row r="2663" spans="1:5" ht="12.75">
      <c r="A2663" s="298" t="s">
        <v>199</v>
      </c>
      <c r="B2663" s="299"/>
      <c r="C2663" s="14">
        <v>32520</v>
      </c>
      <c r="D2663" s="14">
        <v>16258.54</v>
      </c>
      <c r="E2663" s="15">
        <v>50</v>
      </c>
    </row>
    <row r="2664" spans="1:5" ht="12.75">
      <c r="A2664" s="22" t="s">
        <v>465</v>
      </c>
      <c r="B2664" s="22" t="s">
        <v>466</v>
      </c>
      <c r="C2664" s="23">
        <v>32520</v>
      </c>
      <c r="D2664" s="23">
        <v>16258.54</v>
      </c>
      <c r="E2664" s="24">
        <v>50</v>
      </c>
    </row>
    <row r="2665" spans="1:5" ht="12.75">
      <c r="A2665" s="25" t="s">
        <v>467</v>
      </c>
      <c r="B2665" s="25" t="s">
        <v>468</v>
      </c>
      <c r="C2665" s="26" t="s">
        <v>0</v>
      </c>
      <c r="D2665" s="26">
        <v>16258.54</v>
      </c>
      <c r="E2665" s="27" t="s">
        <v>0</v>
      </c>
    </row>
    <row r="2666" spans="1:5" ht="12.75">
      <c r="A2666" s="19" t="s">
        <v>409</v>
      </c>
      <c r="B2666" s="19" t="s">
        <v>866</v>
      </c>
      <c r="C2666" s="20">
        <v>930</v>
      </c>
      <c r="D2666" s="20">
        <v>0</v>
      </c>
      <c r="E2666" s="21">
        <v>0</v>
      </c>
    </row>
    <row r="2667" spans="1:5" ht="12.75">
      <c r="A2667" s="298" t="s">
        <v>203</v>
      </c>
      <c r="B2667" s="299"/>
      <c r="C2667" s="14">
        <v>930</v>
      </c>
      <c r="D2667" s="14">
        <v>0</v>
      </c>
      <c r="E2667" s="15">
        <v>0</v>
      </c>
    </row>
    <row r="2668" spans="1:5" ht="12.75">
      <c r="A2668" s="298" t="s">
        <v>208</v>
      </c>
      <c r="B2668" s="299"/>
      <c r="C2668" s="14">
        <v>930</v>
      </c>
      <c r="D2668" s="14">
        <v>0</v>
      </c>
      <c r="E2668" s="15">
        <v>0</v>
      </c>
    </row>
    <row r="2669" spans="1:5" ht="12.75">
      <c r="A2669" s="22" t="s">
        <v>401</v>
      </c>
      <c r="B2669" s="22" t="s">
        <v>402</v>
      </c>
      <c r="C2669" s="23">
        <v>930</v>
      </c>
      <c r="D2669" s="23">
        <v>0</v>
      </c>
      <c r="E2669" s="24">
        <v>0</v>
      </c>
    </row>
    <row r="2670" spans="1:5" ht="25.5">
      <c r="A2670" s="19" t="s">
        <v>429</v>
      </c>
      <c r="B2670" s="19" t="s">
        <v>867</v>
      </c>
      <c r="C2670" s="20">
        <v>670</v>
      </c>
      <c r="D2670" s="20">
        <v>0</v>
      </c>
      <c r="E2670" s="21">
        <v>0</v>
      </c>
    </row>
    <row r="2671" spans="1:5" ht="12.75">
      <c r="A2671" s="298" t="s">
        <v>203</v>
      </c>
      <c r="B2671" s="299"/>
      <c r="C2671" s="14">
        <v>670</v>
      </c>
      <c r="D2671" s="14">
        <v>0</v>
      </c>
      <c r="E2671" s="15">
        <v>0</v>
      </c>
    </row>
    <row r="2672" spans="1:5" ht="12.75">
      <c r="A2672" s="298" t="s">
        <v>208</v>
      </c>
      <c r="B2672" s="299"/>
      <c r="C2672" s="14">
        <v>670</v>
      </c>
      <c r="D2672" s="14">
        <v>0</v>
      </c>
      <c r="E2672" s="15">
        <v>0</v>
      </c>
    </row>
    <row r="2673" spans="1:5" ht="12.75">
      <c r="A2673" s="22" t="s">
        <v>401</v>
      </c>
      <c r="B2673" s="22" t="s">
        <v>402</v>
      </c>
      <c r="C2673" s="23">
        <v>670</v>
      </c>
      <c r="D2673" s="23">
        <v>0</v>
      </c>
      <c r="E2673" s="24">
        <v>0</v>
      </c>
    </row>
    <row r="2674" spans="1:5" ht="12.75">
      <c r="A2674" s="19" t="s">
        <v>489</v>
      </c>
      <c r="B2674" s="19" t="s">
        <v>868</v>
      </c>
      <c r="C2674" s="20">
        <v>4500</v>
      </c>
      <c r="D2674" s="20">
        <v>0</v>
      </c>
      <c r="E2674" s="21">
        <v>0</v>
      </c>
    </row>
    <row r="2675" spans="1:5" ht="12.75">
      <c r="A2675" s="298" t="s">
        <v>198</v>
      </c>
      <c r="B2675" s="299"/>
      <c r="C2675" s="14">
        <v>4500</v>
      </c>
      <c r="D2675" s="14">
        <v>0</v>
      </c>
      <c r="E2675" s="15">
        <v>0</v>
      </c>
    </row>
    <row r="2676" spans="1:5" ht="12.75">
      <c r="A2676" s="298" t="s">
        <v>199</v>
      </c>
      <c r="B2676" s="299"/>
      <c r="C2676" s="14">
        <v>4500</v>
      </c>
      <c r="D2676" s="14">
        <v>0</v>
      </c>
      <c r="E2676" s="15">
        <v>0</v>
      </c>
    </row>
    <row r="2677" spans="1:5" ht="25.5">
      <c r="A2677" s="22" t="s">
        <v>546</v>
      </c>
      <c r="B2677" s="22" t="s">
        <v>547</v>
      </c>
      <c r="C2677" s="23">
        <v>4500</v>
      </c>
      <c r="D2677" s="23">
        <v>0</v>
      </c>
      <c r="E2677" s="24">
        <v>0</v>
      </c>
    </row>
    <row r="2678" spans="1:5" ht="25.5">
      <c r="A2678" s="19" t="s">
        <v>585</v>
      </c>
      <c r="B2678" s="19" t="s">
        <v>869</v>
      </c>
      <c r="C2678" s="20">
        <v>3720</v>
      </c>
      <c r="D2678" s="20">
        <v>0</v>
      </c>
      <c r="E2678" s="21">
        <v>0</v>
      </c>
    </row>
    <row r="2679" spans="1:5" ht="12.75">
      <c r="A2679" s="298" t="s">
        <v>198</v>
      </c>
      <c r="B2679" s="299"/>
      <c r="C2679" s="14">
        <v>3720</v>
      </c>
      <c r="D2679" s="14">
        <v>0</v>
      </c>
      <c r="E2679" s="15">
        <v>0</v>
      </c>
    </row>
    <row r="2680" spans="1:5" ht="12.75">
      <c r="A2680" s="298" t="s">
        <v>199</v>
      </c>
      <c r="B2680" s="299"/>
      <c r="C2680" s="14">
        <v>3720</v>
      </c>
      <c r="D2680" s="14">
        <v>0</v>
      </c>
      <c r="E2680" s="15">
        <v>0</v>
      </c>
    </row>
    <row r="2681" spans="1:5" ht="12.75">
      <c r="A2681" s="22" t="s">
        <v>401</v>
      </c>
      <c r="B2681" s="22" t="s">
        <v>402</v>
      </c>
      <c r="C2681" s="23">
        <v>3720</v>
      </c>
      <c r="D2681" s="23">
        <v>0</v>
      </c>
      <c r="E2681" s="24">
        <v>0</v>
      </c>
    </row>
    <row r="2682" spans="1:5" ht="12.75">
      <c r="A2682" s="16" t="s">
        <v>510</v>
      </c>
      <c r="B2682" s="16" t="s">
        <v>511</v>
      </c>
      <c r="C2682" s="17">
        <v>652300</v>
      </c>
      <c r="D2682" s="17">
        <v>273500.84</v>
      </c>
      <c r="E2682" s="18">
        <v>41.93</v>
      </c>
    </row>
    <row r="2683" spans="1:5" ht="12.75">
      <c r="A2683" s="19" t="s">
        <v>347</v>
      </c>
      <c r="B2683" s="19" t="s">
        <v>870</v>
      </c>
      <c r="C2683" s="20">
        <v>160000</v>
      </c>
      <c r="D2683" s="20">
        <v>47740.35</v>
      </c>
      <c r="E2683" s="21">
        <v>29.84</v>
      </c>
    </row>
    <row r="2684" spans="1:5" ht="12.75">
      <c r="A2684" s="298" t="s">
        <v>203</v>
      </c>
      <c r="B2684" s="299"/>
      <c r="C2684" s="14">
        <v>160000</v>
      </c>
      <c r="D2684" s="14">
        <v>47740.35</v>
      </c>
      <c r="E2684" s="15">
        <v>29.84</v>
      </c>
    </row>
    <row r="2685" spans="1:5" ht="12.75">
      <c r="A2685" s="298" t="s">
        <v>208</v>
      </c>
      <c r="B2685" s="299"/>
      <c r="C2685" s="14">
        <v>160000</v>
      </c>
      <c r="D2685" s="14">
        <v>47740.35</v>
      </c>
      <c r="E2685" s="15">
        <v>29.84</v>
      </c>
    </row>
    <row r="2686" spans="1:5" ht="12.75">
      <c r="A2686" s="22" t="s">
        <v>357</v>
      </c>
      <c r="B2686" s="22" t="s">
        <v>358</v>
      </c>
      <c r="C2686" s="23">
        <v>110000</v>
      </c>
      <c r="D2686" s="23">
        <v>47740.35</v>
      </c>
      <c r="E2686" s="24">
        <v>43.4</v>
      </c>
    </row>
    <row r="2687" spans="1:5" ht="12.75">
      <c r="A2687" s="25" t="s">
        <v>427</v>
      </c>
      <c r="B2687" s="25" t="s">
        <v>428</v>
      </c>
      <c r="C2687" s="26" t="s">
        <v>0</v>
      </c>
      <c r="D2687" s="26">
        <v>47740.35</v>
      </c>
      <c r="E2687" s="27" t="s">
        <v>0</v>
      </c>
    </row>
    <row r="2688" spans="1:5" ht="12.75">
      <c r="A2688" s="22" t="s">
        <v>437</v>
      </c>
      <c r="B2688" s="22" t="s">
        <v>438</v>
      </c>
      <c r="C2688" s="23">
        <v>20000</v>
      </c>
      <c r="D2688" s="23">
        <v>0</v>
      </c>
      <c r="E2688" s="24">
        <v>0</v>
      </c>
    </row>
    <row r="2689" spans="1:5" ht="25.5">
      <c r="A2689" s="22" t="s">
        <v>447</v>
      </c>
      <c r="B2689" s="22" t="s">
        <v>448</v>
      </c>
      <c r="C2689" s="23">
        <v>30000</v>
      </c>
      <c r="D2689" s="23">
        <v>0</v>
      </c>
      <c r="E2689" s="24">
        <v>0</v>
      </c>
    </row>
    <row r="2690" spans="1:5" ht="25.5">
      <c r="A2690" s="19" t="s">
        <v>484</v>
      </c>
      <c r="B2690" s="19" t="s">
        <v>871</v>
      </c>
      <c r="C2690" s="20">
        <v>70700</v>
      </c>
      <c r="D2690" s="20">
        <v>31296.99</v>
      </c>
      <c r="E2690" s="21">
        <v>44.27</v>
      </c>
    </row>
    <row r="2691" spans="1:5" ht="12.75">
      <c r="A2691" s="298" t="s">
        <v>203</v>
      </c>
      <c r="B2691" s="299"/>
      <c r="C2691" s="14">
        <v>70700</v>
      </c>
      <c r="D2691" s="14">
        <v>31296.99</v>
      </c>
      <c r="E2691" s="15">
        <v>44.27</v>
      </c>
    </row>
    <row r="2692" spans="1:5" ht="12.75">
      <c r="A2692" s="298" t="s">
        <v>208</v>
      </c>
      <c r="B2692" s="299"/>
      <c r="C2692" s="14">
        <v>70700</v>
      </c>
      <c r="D2692" s="14">
        <v>31296.99</v>
      </c>
      <c r="E2692" s="15">
        <v>44.27</v>
      </c>
    </row>
    <row r="2693" spans="1:5" ht="12.75">
      <c r="A2693" s="22" t="s">
        <v>357</v>
      </c>
      <c r="B2693" s="22" t="s">
        <v>358</v>
      </c>
      <c r="C2693" s="23">
        <v>70700</v>
      </c>
      <c r="D2693" s="23">
        <v>31296.99</v>
      </c>
      <c r="E2693" s="24">
        <v>44.27</v>
      </c>
    </row>
    <row r="2694" spans="1:5" ht="12.75">
      <c r="A2694" s="25" t="s">
        <v>367</v>
      </c>
      <c r="B2694" s="25" t="s">
        <v>368</v>
      </c>
      <c r="C2694" s="26" t="s">
        <v>0</v>
      </c>
      <c r="D2694" s="26">
        <v>40.48</v>
      </c>
      <c r="E2694" s="27" t="s">
        <v>0</v>
      </c>
    </row>
    <row r="2695" spans="1:5" ht="12.75">
      <c r="A2695" s="25" t="s">
        <v>425</v>
      </c>
      <c r="B2695" s="25" t="s">
        <v>426</v>
      </c>
      <c r="C2695" s="26" t="s">
        <v>0</v>
      </c>
      <c r="D2695" s="26">
        <v>24810.68</v>
      </c>
      <c r="E2695" s="27" t="s">
        <v>0</v>
      </c>
    </row>
    <row r="2696" spans="1:5" ht="12.75">
      <c r="A2696" s="25" t="s">
        <v>427</v>
      </c>
      <c r="B2696" s="25" t="s">
        <v>428</v>
      </c>
      <c r="C2696" s="26" t="s">
        <v>0</v>
      </c>
      <c r="D2696" s="26">
        <v>265.44</v>
      </c>
      <c r="E2696" s="27" t="s">
        <v>0</v>
      </c>
    </row>
    <row r="2697" spans="1:5" ht="12.75">
      <c r="A2697" s="25" t="s">
        <v>415</v>
      </c>
      <c r="B2697" s="25" t="s">
        <v>416</v>
      </c>
      <c r="C2697" s="26" t="s">
        <v>0</v>
      </c>
      <c r="D2697" s="26">
        <v>4438.5</v>
      </c>
      <c r="E2697" s="27" t="s">
        <v>0</v>
      </c>
    </row>
    <row r="2698" spans="1:5" ht="12.75">
      <c r="A2698" s="25" t="s">
        <v>377</v>
      </c>
      <c r="B2698" s="25" t="s">
        <v>378</v>
      </c>
      <c r="C2698" s="26" t="s">
        <v>0</v>
      </c>
      <c r="D2698" s="26">
        <v>1493.14</v>
      </c>
      <c r="E2698" s="27" t="s">
        <v>0</v>
      </c>
    </row>
    <row r="2699" spans="1:5" ht="12.75">
      <c r="A2699" s="25" t="s">
        <v>379</v>
      </c>
      <c r="B2699" s="25" t="s">
        <v>380</v>
      </c>
      <c r="C2699" s="26" t="s">
        <v>0</v>
      </c>
      <c r="D2699" s="26">
        <v>248.75</v>
      </c>
      <c r="E2699" s="27" t="s">
        <v>0</v>
      </c>
    </row>
    <row r="2700" spans="1:5" ht="25.5">
      <c r="A2700" s="19" t="s">
        <v>385</v>
      </c>
      <c r="B2700" s="19" t="s">
        <v>872</v>
      </c>
      <c r="C2700" s="20">
        <v>180000</v>
      </c>
      <c r="D2700" s="20">
        <v>95279.68</v>
      </c>
      <c r="E2700" s="21">
        <v>52.93</v>
      </c>
    </row>
    <row r="2701" spans="1:5" ht="12.75">
      <c r="A2701" s="298" t="s">
        <v>203</v>
      </c>
      <c r="B2701" s="299"/>
      <c r="C2701" s="14">
        <v>180000</v>
      </c>
      <c r="D2701" s="14">
        <v>95279.68</v>
      </c>
      <c r="E2701" s="15">
        <v>52.93</v>
      </c>
    </row>
    <row r="2702" spans="1:5" ht="12.75">
      <c r="A2702" s="298" t="s">
        <v>208</v>
      </c>
      <c r="B2702" s="299"/>
      <c r="C2702" s="14">
        <v>180000</v>
      </c>
      <c r="D2702" s="14">
        <v>95279.68</v>
      </c>
      <c r="E2702" s="15">
        <v>52.93</v>
      </c>
    </row>
    <row r="2703" spans="1:5" ht="12.75">
      <c r="A2703" s="22" t="s">
        <v>357</v>
      </c>
      <c r="B2703" s="22" t="s">
        <v>358</v>
      </c>
      <c r="C2703" s="23">
        <v>180000</v>
      </c>
      <c r="D2703" s="23">
        <v>95279.68</v>
      </c>
      <c r="E2703" s="24">
        <v>52.93</v>
      </c>
    </row>
    <row r="2704" spans="1:5" ht="12.75">
      <c r="A2704" s="25" t="s">
        <v>415</v>
      </c>
      <c r="B2704" s="25" t="s">
        <v>416</v>
      </c>
      <c r="C2704" s="26" t="s">
        <v>0</v>
      </c>
      <c r="D2704" s="26">
        <v>95279.68</v>
      </c>
      <c r="E2704" s="27" t="s">
        <v>0</v>
      </c>
    </row>
    <row r="2705" spans="1:5" ht="25.5">
      <c r="A2705" s="19" t="s">
        <v>409</v>
      </c>
      <c r="B2705" s="19" t="s">
        <v>873</v>
      </c>
      <c r="C2705" s="20">
        <v>24100</v>
      </c>
      <c r="D2705" s="20">
        <v>15697.85</v>
      </c>
      <c r="E2705" s="21">
        <v>65.14</v>
      </c>
    </row>
    <row r="2706" spans="1:5" ht="12.75">
      <c r="A2706" s="298" t="s">
        <v>203</v>
      </c>
      <c r="B2706" s="299"/>
      <c r="C2706" s="14">
        <v>24100</v>
      </c>
      <c r="D2706" s="14">
        <v>15697.85</v>
      </c>
      <c r="E2706" s="15">
        <v>65.14</v>
      </c>
    </row>
    <row r="2707" spans="1:5" ht="12.75">
      <c r="A2707" s="298" t="s">
        <v>208</v>
      </c>
      <c r="B2707" s="299"/>
      <c r="C2707" s="14">
        <v>24100</v>
      </c>
      <c r="D2707" s="14">
        <v>15697.85</v>
      </c>
      <c r="E2707" s="15">
        <v>65.14</v>
      </c>
    </row>
    <row r="2708" spans="1:5" ht="12.75">
      <c r="A2708" s="22" t="s">
        <v>357</v>
      </c>
      <c r="B2708" s="22" t="s">
        <v>358</v>
      </c>
      <c r="C2708" s="23">
        <v>24100</v>
      </c>
      <c r="D2708" s="23">
        <v>15697.85</v>
      </c>
      <c r="E2708" s="24">
        <v>65.14</v>
      </c>
    </row>
    <row r="2709" spans="1:5" ht="12.75">
      <c r="A2709" s="25" t="s">
        <v>427</v>
      </c>
      <c r="B2709" s="25" t="s">
        <v>428</v>
      </c>
      <c r="C2709" s="26" t="s">
        <v>0</v>
      </c>
      <c r="D2709" s="26">
        <v>13209.3</v>
      </c>
      <c r="E2709" s="27" t="s">
        <v>0</v>
      </c>
    </row>
    <row r="2710" spans="1:5" ht="12.75">
      <c r="A2710" s="25" t="s">
        <v>417</v>
      </c>
      <c r="B2710" s="25" t="s">
        <v>418</v>
      </c>
      <c r="C2710" s="26" t="s">
        <v>0</v>
      </c>
      <c r="D2710" s="26">
        <v>2488.55</v>
      </c>
      <c r="E2710" s="27" t="s">
        <v>0</v>
      </c>
    </row>
    <row r="2711" spans="1:5" ht="25.5">
      <c r="A2711" s="19" t="s">
        <v>489</v>
      </c>
      <c r="B2711" s="19" t="s">
        <v>874</v>
      </c>
      <c r="C2711" s="20">
        <v>47500</v>
      </c>
      <c r="D2711" s="20">
        <v>1562.5</v>
      </c>
      <c r="E2711" s="21">
        <v>3.29</v>
      </c>
    </row>
    <row r="2712" spans="1:5" ht="12.75">
      <c r="A2712" s="298" t="s">
        <v>203</v>
      </c>
      <c r="B2712" s="299"/>
      <c r="C2712" s="14">
        <v>47500</v>
      </c>
      <c r="D2712" s="14">
        <v>1562.5</v>
      </c>
      <c r="E2712" s="15">
        <v>3.29</v>
      </c>
    </row>
    <row r="2713" spans="1:5" ht="12.75">
      <c r="A2713" s="298" t="s">
        <v>208</v>
      </c>
      <c r="B2713" s="299"/>
      <c r="C2713" s="14">
        <v>47500</v>
      </c>
      <c r="D2713" s="14">
        <v>1562.5</v>
      </c>
      <c r="E2713" s="15">
        <v>3.29</v>
      </c>
    </row>
    <row r="2714" spans="1:5" ht="12.75">
      <c r="A2714" s="22" t="s">
        <v>357</v>
      </c>
      <c r="B2714" s="22" t="s">
        <v>358</v>
      </c>
      <c r="C2714" s="23">
        <v>47500</v>
      </c>
      <c r="D2714" s="23">
        <v>1562.5</v>
      </c>
      <c r="E2714" s="24">
        <v>3.29</v>
      </c>
    </row>
    <row r="2715" spans="1:5" ht="12.75">
      <c r="A2715" s="25" t="s">
        <v>377</v>
      </c>
      <c r="B2715" s="25" t="s">
        <v>378</v>
      </c>
      <c r="C2715" s="26" t="s">
        <v>0</v>
      </c>
      <c r="D2715" s="26">
        <v>1562.5</v>
      </c>
      <c r="E2715" s="27" t="s">
        <v>0</v>
      </c>
    </row>
    <row r="2716" spans="1:5" ht="12.75">
      <c r="A2716" s="19" t="s">
        <v>491</v>
      </c>
      <c r="B2716" s="19" t="s">
        <v>875</v>
      </c>
      <c r="C2716" s="20">
        <v>10000</v>
      </c>
      <c r="D2716" s="20">
        <v>2130.2</v>
      </c>
      <c r="E2716" s="21">
        <v>21.3</v>
      </c>
    </row>
    <row r="2717" spans="1:5" ht="12.75">
      <c r="A2717" s="298" t="s">
        <v>198</v>
      </c>
      <c r="B2717" s="299"/>
      <c r="C2717" s="14">
        <v>10000</v>
      </c>
      <c r="D2717" s="14">
        <v>2130.2</v>
      </c>
      <c r="E2717" s="15">
        <v>21.3</v>
      </c>
    </row>
    <row r="2718" spans="1:5" ht="12.75">
      <c r="A2718" s="298" t="s">
        <v>199</v>
      </c>
      <c r="B2718" s="299"/>
      <c r="C2718" s="14">
        <v>10000</v>
      </c>
      <c r="D2718" s="14">
        <v>2130.2</v>
      </c>
      <c r="E2718" s="15">
        <v>21.3</v>
      </c>
    </row>
    <row r="2719" spans="1:5" ht="12.75">
      <c r="A2719" s="22" t="s">
        <v>357</v>
      </c>
      <c r="B2719" s="22" t="s">
        <v>358</v>
      </c>
      <c r="C2719" s="23">
        <v>10000</v>
      </c>
      <c r="D2719" s="23">
        <v>2130.2</v>
      </c>
      <c r="E2719" s="24">
        <v>21.3</v>
      </c>
    </row>
    <row r="2720" spans="1:5" ht="12.75">
      <c r="A2720" s="25" t="s">
        <v>379</v>
      </c>
      <c r="B2720" s="25" t="s">
        <v>380</v>
      </c>
      <c r="C2720" s="26" t="s">
        <v>0</v>
      </c>
      <c r="D2720" s="26">
        <v>2130.2</v>
      </c>
      <c r="E2720" s="27" t="s">
        <v>0</v>
      </c>
    </row>
    <row r="2721" spans="1:5" ht="12.75">
      <c r="A2721" s="19" t="s">
        <v>493</v>
      </c>
      <c r="B2721" s="19" t="s">
        <v>876</v>
      </c>
      <c r="C2721" s="20">
        <v>30000</v>
      </c>
      <c r="D2721" s="20">
        <v>2472.38</v>
      </c>
      <c r="E2721" s="21">
        <v>8.24</v>
      </c>
    </row>
    <row r="2722" spans="1:5" ht="12.75">
      <c r="A2722" s="298" t="s">
        <v>198</v>
      </c>
      <c r="B2722" s="299"/>
      <c r="C2722" s="14">
        <v>19328</v>
      </c>
      <c r="D2722" s="14">
        <v>0</v>
      </c>
      <c r="E2722" s="15">
        <v>0</v>
      </c>
    </row>
    <row r="2723" spans="1:5" ht="12.75">
      <c r="A2723" s="298" t="s">
        <v>199</v>
      </c>
      <c r="B2723" s="299"/>
      <c r="C2723" s="14">
        <v>19328</v>
      </c>
      <c r="D2723" s="14">
        <v>0</v>
      </c>
      <c r="E2723" s="15">
        <v>0</v>
      </c>
    </row>
    <row r="2724" spans="1:5" ht="12.75">
      <c r="A2724" s="22" t="s">
        <v>357</v>
      </c>
      <c r="B2724" s="22" t="s">
        <v>358</v>
      </c>
      <c r="C2724" s="23">
        <v>19328</v>
      </c>
      <c r="D2724" s="23">
        <v>0</v>
      </c>
      <c r="E2724" s="24">
        <v>0</v>
      </c>
    </row>
    <row r="2725" spans="1:5" ht="12.75">
      <c r="A2725" s="298" t="s">
        <v>221</v>
      </c>
      <c r="B2725" s="299"/>
      <c r="C2725" s="14">
        <v>10672</v>
      </c>
      <c r="D2725" s="14">
        <v>2472.38</v>
      </c>
      <c r="E2725" s="15">
        <v>23.17</v>
      </c>
    </row>
    <row r="2726" spans="1:5" ht="12.75">
      <c r="A2726" s="298" t="s">
        <v>223</v>
      </c>
      <c r="B2726" s="299"/>
      <c r="C2726" s="14">
        <v>10672</v>
      </c>
      <c r="D2726" s="14">
        <v>2472.38</v>
      </c>
      <c r="E2726" s="15">
        <v>23.17</v>
      </c>
    </row>
    <row r="2727" spans="1:5" ht="12.75">
      <c r="A2727" s="22" t="s">
        <v>357</v>
      </c>
      <c r="B2727" s="22" t="s">
        <v>358</v>
      </c>
      <c r="C2727" s="23">
        <v>10672</v>
      </c>
      <c r="D2727" s="23">
        <v>2472.38</v>
      </c>
      <c r="E2727" s="24">
        <v>23.17</v>
      </c>
    </row>
    <row r="2728" spans="1:5" ht="12.75">
      <c r="A2728" s="25" t="s">
        <v>383</v>
      </c>
      <c r="B2728" s="25" t="s">
        <v>384</v>
      </c>
      <c r="C2728" s="26" t="s">
        <v>0</v>
      </c>
      <c r="D2728" s="26">
        <v>2472.38</v>
      </c>
      <c r="E2728" s="27" t="s">
        <v>0</v>
      </c>
    </row>
    <row r="2729" spans="1:5" ht="25.5">
      <c r="A2729" s="19" t="s">
        <v>495</v>
      </c>
      <c r="B2729" s="19" t="s">
        <v>877</v>
      </c>
      <c r="C2729" s="20">
        <v>130000</v>
      </c>
      <c r="D2729" s="20">
        <v>77320.89</v>
      </c>
      <c r="E2729" s="21">
        <v>59.48</v>
      </c>
    </row>
    <row r="2730" spans="1:5" ht="12.75">
      <c r="A2730" s="298" t="s">
        <v>198</v>
      </c>
      <c r="B2730" s="299"/>
      <c r="C2730" s="14">
        <v>51150</v>
      </c>
      <c r="D2730" s="14">
        <v>0</v>
      </c>
      <c r="E2730" s="15">
        <v>0</v>
      </c>
    </row>
    <row r="2731" spans="1:5" ht="12.75">
      <c r="A2731" s="298" t="s">
        <v>199</v>
      </c>
      <c r="B2731" s="299"/>
      <c r="C2731" s="14">
        <v>51150</v>
      </c>
      <c r="D2731" s="14">
        <v>0</v>
      </c>
      <c r="E2731" s="15">
        <v>0</v>
      </c>
    </row>
    <row r="2732" spans="1:5" ht="12.75">
      <c r="A2732" s="22" t="s">
        <v>357</v>
      </c>
      <c r="B2732" s="22" t="s">
        <v>358</v>
      </c>
      <c r="C2732" s="23">
        <v>51150</v>
      </c>
      <c r="D2732" s="23">
        <v>0</v>
      </c>
      <c r="E2732" s="24">
        <v>0</v>
      </c>
    </row>
    <row r="2733" spans="1:5" ht="12.75">
      <c r="A2733" s="298" t="s">
        <v>203</v>
      </c>
      <c r="B2733" s="299"/>
      <c r="C2733" s="14">
        <v>48745</v>
      </c>
      <c r="D2733" s="14">
        <v>47219.36</v>
      </c>
      <c r="E2733" s="15">
        <v>96.87</v>
      </c>
    </row>
    <row r="2734" spans="1:5" ht="12.75">
      <c r="A2734" s="298" t="s">
        <v>208</v>
      </c>
      <c r="B2734" s="299"/>
      <c r="C2734" s="14">
        <v>48745</v>
      </c>
      <c r="D2734" s="14">
        <v>47219.36</v>
      </c>
      <c r="E2734" s="15">
        <v>96.87</v>
      </c>
    </row>
    <row r="2735" spans="1:5" ht="12.75">
      <c r="A2735" s="22" t="s">
        <v>357</v>
      </c>
      <c r="B2735" s="22" t="s">
        <v>358</v>
      </c>
      <c r="C2735" s="23">
        <v>48745</v>
      </c>
      <c r="D2735" s="23">
        <v>47219.36</v>
      </c>
      <c r="E2735" s="24">
        <v>96.87</v>
      </c>
    </row>
    <row r="2736" spans="1:5" ht="12.75">
      <c r="A2736" s="25" t="s">
        <v>427</v>
      </c>
      <c r="B2736" s="25" t="s">
        <v>428</v>
      </c>
      <c r="C2736" s="26" t="s">
        <v>0</v>
      </c>
      <c r="D2736" s="26">
        <v>47219.36</v>
      </c>
      <c r="E2736" s="27" t="s">
        <v>0</v>
      </c>
    </row>
    <row r="2737" spans="1:5" ht="12.75">
      <c r="A2737" s="298" t="s">
        <v>212</v>
      </c>
      <c r="B2737" s="299"/>
      <c r="C2737" s="14">
        <v>30105</v>
      </c>
      <c r="D2737" s="14">
        <v>30101.53</v>
      </c>
      <c r="E2737" s="15">
        <v>99.99</v>
      </c>
    </row>
    <row r="2738" spans="1:5" ht="12.75">
      <c r="A2738" s="298" t="s">
        <v>218</v>
      </c>
      <c r="B2738" s="299"/>
      <c r="C2738" s="14">
        <v>30105</v>
      </c>
      <c r="D2738" s="14">
        <v>30101.53</v>
      </c>
      <c r="E2738" s="15">
        <v>99.99</v>
      </c>
    </row>
    <row r="2739" spans="1:5" ht="12.75">
      <c r="A2739" s="22" t="s">
        <v>357</v>
      </c>
      <c r="B2739" s="22" t="s">
        <v>358</v>
      </c>
      <c r="C2739" s="23">
        <v>30105</v>
      </c>
      <c r="D2739" s="23">
        <v>30101.53</v>
      </c>
      <c r="E2739" s="24">
        <v>99.99</v>
      </c>
    </row>
    <row r="2740" spans="1:5" ht="12.75">
      <c r="A2740" s="25" t="s">
        <v>427</v>
      </c>
      <c r="B2740" s="25" t="s">
        <v>428</v>
      </c>
      <c r="C2740" s="26" t="s">
        <v>0</v>
      </c>
      <c r="D2740" s="26">
        <v>30101.53</v>
      </c>
      <c r="E2740" s="27" t="s">
        <v>0</v>
      </c>
    </row>
    <row r="2741" spans="1:5" ht="12.75">
      <c r="A2741" s="300" t="s">
        <v>878</v>
      </c>
      <c r="B2741" s="299"/>
      <c r="C2741" s="12">
        <v>13786250</v>
      </c>
      <c r="D2741" s="12">
        <v>2551133.37</v>
      </c>
      <c r="E2741" s="13">
        <v>18.5</v>
      </c>
    </row>
    <row r="2742" spans="1:5" ht="12.75">
      <c r="A2742" s="300" t="s">
        <v>879</v>
      </c>
      <c r="B2742" s="299"/>
      <c r="C2742" s="12">
        <v>13786250</v>
      </c>
      <c r="D2742" s="12">
        <v>2551133.37</v>
      </c>
      <c r="E2742" s="13">
        <v>18.5</v>
      </c>
    </row>
    <row r="2743" spans="1:5" ht="12.75">
      <c r="A2743" s="298" t="s">
        <v>198</v>
      </c>
      <c r="B2743" s="299"/>
      <c r="C2743" s="14">
        <v>958590</v>
      </c>
      <c r="D2743" s="14">
        <v>407502.09</v>
      </c>
      <c r="E2743" s="15">
        <v>42.51</v>
      </c>
    </row>
    <row r="2744" spans="1:5" ht="12.75">
      <c r="A2744" s="298" t="s">
        <v>199</v>
      </c>
      <c r="B2744" s="299"/>
      <c r="C2744" s="14">
        <v>958590</v>
      </c>
      <c r="D2744" s="14">
        <v>407502.09</v>
      </c>
      <c r="E2744" s="15">
        <v>42.51</v>
      </c>
    </row>
    <row r="2745" spans="1:5" ht="12.75">
      <c r="A2745" s="298" t="s">
        <v>203</v>
      </c>
      <c r="B2745" s="299"/>
      <c r="C2745" s="14">
        <v>8563130</v>
      </c>
      <c r="D2745" s="14">
        <v>1730917.01</v>
      </c>
      <c r="E2745" s="15">
        <v>20.21</v>
      </c>
    </row>
    <row r="2746" spans="1:5" ht="12.75">
      <c r="A2746" s="298" t="s">
        <v>205</v>
      </c>
      <c r="B2746" s="299"/>
      <c r="C2746" s="14">
        <v>384900</v>
      </c>
      <c r="D2746" s="14">
        <v>0</v>
      </c>
      <c r="E2746" s="15">
        <v>0</v>
      </c>
    </row>
    <row r="2747" spans="1:5" ht="12.75">
      <c r="A2747" s="298" t="s">
        <v>206</v>
      </c>
      <c r="B2747" s="299"/>
      <c r="C2747" s="14">
        <v>4310626</v>
      </c>
      <c r="D2747" s="14">
        <v>822172.36</v>
      </c>
      <c r="E2747" s="15">
        <v>19.07</v>
      </c>
    </row>
    <row r="2748" spans="1:5" ht="12.75">
      <c r="A2748" s="298" t="s">
        <v>207</v>
      </c>
      <c r="B2748" s="299"/>
      <c r="C2748" s="14">
        <v>2790230</v>
      </c>
      <c r="D2748" s="14">
        <v>866590.03</v>
      </c>
      <c r="E2748" s="15">
        <v>31.06</v>
      </c>
    </row>
    <row r="2749" spans="1:5" ht="12.75">
      <c r="A2749" s="298" t="s">
        <v>229</v>
      </c>
      <c r="B2749" s="299"/>
      <c r="C2749" s="14">
        <v>727880</v>
      </c>
      <c r="D2749" s="14">
        <v>0</v>
      </c>
      <c r="E2749" s="15">
        <v>0</v>
      </c>
    </row>
    <row r="2750" spans="1:5" ht="12.75">
      <c r="A2750" s="298" t="s">
        <v>208</v>
      </c>
      <c r="B2750" s="299"/>
      <c r="C2750" s="14">
        <v>272670</v>
      </c>
      <c r="D2750" s="14">
        <v>42154.62</v>
      </c>
      <c r="E2750" s="15">
        <v>15.46</v>
      </c>
    </row>
    <row r="2751" spans="1:5" ht="12.75">
      <c r="A2751" s="298" t="s">
        <v>209</v>
      </c>
      <c r="B2751" s="299"/>
      <c r="C2751" s="14">
        <v>24324</v>
      </c>
      <c r="D2751" s="14">
        <v>0</v>
      </c>
      <c r="E2751" s="15">
        <v>0</v>
      </c>
    </row>
    <row r="2752" spans="1:5" ht="12.75">
      <c r="A2752" s="298" t="s">
        <v>211</v>
      </c>
      <c r="B2752" s="299"/>
      <c r="C2752" s="14">
        <v>52500</v>
      </c>
      <c r="D2752" s="14">
        <v>0</v>
      </c>
      <c r="E2752" s="15">
        <v>0</v>
      </c>
    </row>
    <row r="2753" spans="1:5" ht="12.75">
      <c r="A2753" s="298" t="s">
        <v>212</v>
      </c>
      <c r="B2753" s="299"/>
      <c r="C2753" s="14">
        <v>1502980</v>
      </c>
      <c r="D2753" s="14">
        <v>24493.77</v>
      </c>
      <c r="E2753" s="15">
        <v>1.63</v>
      </c>
    </row>
    <row r="2754" spans="1:5" ht="12.75">
      <c r="A2754" s="298" t="s">
        <v>214</v>
      </c>
      <c r="B2754" s="299"/>
      <c r="C2754" s="14">
        <v>1463720</v>
      </c>
      <c r="D2754" s="14">
        <v>14102.47</v>
      </c>
      <c r="E2754" s="15">
        <v>0.96</v>
      </c>
    </row>
    <row r="2755" spans="1:5" ht="12.75">
      <c r="A2755" s="298" t="s">
        <v>215</v>
      </c>
      <c r="B2755" s="299"/>
      <c r="C2755" s="14">
        <v>1500</v>
      </c>
      <c r="D2755" s="14">
        <v>0</v>
      </c>
      <c r="E2755" s="15">
        <v>0</v>
      </c>
    </row>
    <row r="2756" spans="1:5" ht="12.75">
      <c r="A2756" s="298" t="s">
        <v>216</v>
      </c>
      <c r="B2756" s="299"/>
      <c r="C2756" s="14">
        <v>2700</v>
      </c>
      <c r="D2756" s="14">
        <v>0</v>
      </c>
      <c r="E2756" s="15">
        <v>0</v>
      </c>
    </row>
    <row r="2757" spans="1:5" ht="12.75">
      <c r="A2757" s="298" t="s">
        <v>218</v>
      </c>
      <c r="B2757" s="299"/>
      <c r="C2757" s="14">
        <v>35060</v>
      </c>
      <c r="D2757" s="14">
        <v>10391.3</v>
      </c>
      <c r="E2757" s="15">
        <v>29.64</v>
      </c>
    </row>
    <row r="2758" spans="1:5" ht="12.75">
      <c r="A2758" s="298" t="s">
        <v>224</v>
      </c>
      <c r="B2758" s="299"/>
      <c r="C2758" s="14">
        <v>2334400</v>
      </c>
      <c r="D2758" s="14">
        <v>388220.5</v>
      </c>
      <c r="E2758" s="15">
        <v>16.63</v>
      </c>
    </row>
    <row r="2759" spans="1:5" ht="12.75">
      <c r="A2759" s="298" t="s">
        <v>225</v>
      </c>
      <c r="B2759" s="299"/>
      <c r="C2759" s="14">
        <v>2334400</v>
      </c>
      <c r="D2759" s="14">
        <v>388220.5</v>
      </c>
      <c r="E2759" s="15">
        <v>16.63</v>
      </c>
    </row>
    <row r="2760" spans="1:5" ht="12.75">
      <c r="A2760" s="298" t="s">
        <v>230</v>
      </c>
      <c r="B2760" s="299"/>
      <c r="C2760" s="14">
        <v>427150</v>
      </c>
      <c r="D2760" s="14">
        <v>0</v>
      </c>
      <c r="E2760" s="15">
        <v>0</v>
      </c>
    </row>
    <row r="2761" spans="1:5" ht="12.75">
      <c r="A2761" s="298" t="s">
        <v>231</v>
      </c>
      <c r="B2761" s="299"/>
      <c r="C2761" s="14">
        <v>427150</v>
      </c>
      <c r="D2761" s="14">
        <v>0</v>
      </c>
      <c r="E2761" s="15">
        <v>0</v>
      </c>
    </row>
    <row r="2762" spans="1:5" ht="12.75">
      <c r="A2762" s="16" t="s">
        <v>345</v>
      </c>
      <c r="B2762" s="16" t="s">
        <v>346</v>
      </c>
      <c r="C2762" s="17">
        <v>893350</v>
      </c>
      <c r="D2762" s="17">
        <v>322991.89</v>
      </c>
      <c r="E2762" s="18">
        <v>36.16</v>
      </c>
    </row>
    <row r="2763" spans="1:5" ht="12.75">
      <c r="A2763" s="19" t="s">
        <v>347</v>
      </c>
      <c r="B2763" s="19" t="s">
        <v>348</v>
      </c>
      <c r="C2763" s="20">
        <v>675400</v>
      </c>
      <c r="D2763" s="20">
        <v>308500.58</v>
      </c>
      <c r="E2763" s="21">
        <v>45.68</v>
      </c>
    </row>
    <row r="2764" spans="1:5" ht="12.75">
      <c r="A2764" s="298" t="s">
        <v>198</v>
      </c>
      <c r="B2764" s="299"/>
      <c r="C2764" s="14">
        <v>675400</v>
      </c>
      <c r="D2764" s="14">
        <v>308500.58</v>
      </c>
      <c r="E2764" s="15">
        <v>45.68</v>
      </c>
    </row>
    <row r="2765" spans="1:5" ht="12.75">
      <c r="A2765" s="298" t="s">
        <v>199</v>
      </c>
      <c r="B2765" s="299"/>
      <c r="C2765" s="14">
        <v>675400</v>
      </c>
      <c r="D2765" s="14">
        <v>308500.58</v>
      </c>
      <c r="E2765" s="15">
        <v>45.68</v>
      </c>
    </row>
    <row r="2766" spans="1:5" ht="12.75">
      <c r="A2766" s="22" t="s">
        <v>349</v>
      </c>
      <c r="B2766" s="22" t="s">
        <v>350</v>
      </c>
      <c r="C2766" s="23">
        <v>633400</v>
      </c>
      <c r="D2766" s="23">
        <v>291450.69</v>
      </c>
      <c r="E2766" s="24">
        <v>46.01</v>
      </c>
    </row>
    <row r="2767" spans="1:5" ht="12.75">
      <c r="A2767" s="25" t="s">
        <v>351</v>
      </c>
      <c r="B2767" s="25" t="s">
        <v>352</v>
      </c>
      <c r="C2767" s="26" t="s">
        <v>0</v>
      </c>
      <c r="D2767" s="26">
        <v>194264.66</v>
      </c>
      <c r="E2767" s="27" t="s">
        <v>0</v>
      </c>
    </row>
    <row r="2768" spans="1:5" ht="12.75">
      <c r="A2768" s="25" t="s">
        <v>353</v>
      </c>
      <c r="B2768" s="25" t="s">
        <v>354</v>
      </c>
      <c r="C2768" s="26" t="s">
        <v>0</v>
      </c>
      <c r="D2768" s="26">
        <v>65132.36</v>
      </c>
      <c r="E2768" s="27" t="s">
        <v>0</v>
      </c>
    </row>
    <row r="2769" spans="1:5" ht="12.75">
      <c r="A2769" s="25" t="s">
        <v>355</v>
      </c>
      <c r="B2769" s="25" t="s">
        <v>356</v>
      </c>
      <c r="C2769" s="26" t="s">
        <v>0</v>
      </c>
      <c r="D2769" s="26">
        <v>32053.67</v>
      </c>
      <c r="E2769" s="27" t="s">
        <v>0</v>
      </c>
    </row>
    <row r="2770" spans="1:5" ht="12.75">
      <c r="A2770" s="22" t="s">
        <v>357</v>
      </c>
      <c r="B2770" s="22" t="s">
        <v>358</v>
      </c>
      <c r="C2770" s="23">
        <v>42000</v>
      </c>
      <c r="D2770" s="23">
        <v>17049.89</v>
      </c>
      <c r="E2770" s="24">
        <v>40.59</v>
      </c>
    </row>
    <row r="2771" spans="1:5" ht="12.75">
      <c r="A2771" s="25" t="s">
        <v>359</v>
      </c>
      <c r="B2771" s="25" t="s">
        <v>360</v>
      </c>
      <c r="C2771" s="26" t="s">
        <v>0</v>
      </c>
      <c r="D2771" s="26">
        <v>1741.66</v>
      </c>
      <c r="E2771" s="27" t="s">
        <v>0</v>
      </c>
    </row>
    <row r="2772" spans="1:5" ht="12.75">
      <c r="A2772" s="25" t="s">
        <v>361</v>
      </c>
      <c r="B2772" s="25" t="s">
        <v>362</v>
      </c>
      <c r="C2772" s="26" t="s">
        <v>0</v>
      </c>
      <c r="D2772" s="26">
        <v>8702.4</v>
      </c>
      <c r="E2772" s="27" t="s">
        <v>0</v>
      </c>
    </row>
    <row r="2773" spans="1:5" ht="12.75">
      <c r="A2773" s="25" t="s">
        <v>363</v>
      </c>
      <c r="B2773" s="25" t="s">
        <v>364</v>
      </c>
      <c r="C2773" s="26" t="s">
        <v>0</v>
      </c>
      <c r="D2773" s="26">
        <v>717</v>
      </c>
      <c r="E2773" s="27" t="s">
        <v>0</v>
      </c>
    </row>
    <row r="2774" spans="1:5" ht="12.75">
      <c r="A2774" s="25" t="s">
        <v>367</v>
      </c>
      <c r="B2774" s="25" t="s">
        <v>368</v>
      </c>
      <c r="C2774" s="26" t="s">
        <v>0</v>
      </c>
      <c r="D2774" s="26">
        <v>3329.52</v>
      </c>
      <c r="E2774" s="27" t="s">
        <v>0</v>
      </c>
    </row>
    <row r="2775" spans="1:5" ht="12.75">
      <c r="A2775" s="25" t="s">
        <v>371</v>
      </c>
      <c r="B2775" s="25" t="s">
        <v>372</v>
      </c>
      <c r="C2775" s="26" t="s">
        <v>0</v>
      </c>
      <c r="D2775" s="26">
        <v>1507.11</v>
      </c>
      <c r="E2775" s="27" t="s">
        <v>0</v>
      </c>
    </row>
    <row r="2776" spans="1:5" ht="12.75">
      <c r="A2776" s="25" t="s">
        <v>373</v>
      </c>
      <c r="B2776" s="25" t="s">
        <v>374</v>
      </c>
      <c r="C2776" s="26" t="s">
        <v>0</v>
      </c>
      <c r="D2776" s="26">
        <v>937.5</v>
      </c>
      <c r="E2776" s="27" t="s">
        <v>0</v>
      </c>
    </row>
    <row r="2777" spans="1:5" ht="12.75">
      <c r="A2777" s="25" t="s">
        <v>375</v>
      </c>
      <c r="B2777" s="25" t="s">
        <v>376</v>
      </c>
      <c r="C2777" s="26" t="s">
        <v>0</v>
      </c>
      <c r="D2777" s="26">
        <v>80</v>
      </c>
      <c r="E2777" s="27" t="s">
        <v>0</v>
      </c>
    </row>
    <row r="2778" spans="1:5" ht="12.75">
      <c r="A2778" s="25" t="s">
        <v>381</v>
      </c>
      <c r="B2778" s="25" t="s">
        <v>382</v>
      </c>
      <c r="C2778" s="26" t="s">
        <v>0</v>
      </c>
      <c r="D2778" s="26">
        <v>34.7</v>
      </c>
      <c r="E2778" s="27" t="s">
        <v>0</v>
      </c>
    </row>
    <row r="2779" spans="1:5" ht="25.5">
      <c r="A2779" s="19" t="s">
        <v>493</v>
      </c>
      <c r="B2779" s="19" t="s">
        <v>880</v>
      </c>
      <c r="C2779" s="20">
        <v>17300</v>
      </c>
      <c r="D2779" s="20">
        <v>1799.66</v>
      </c>
      <c r="E2779" s="21">
        <v>10.4</v>
      </c>
    </row>
    <row r="2780" spans="1:5" ht="12.75">
      <c r="A2780" s="298" t="s">
        <v>198</v>
      </c>
      <c r="B2780" s="299"/>
      <c r="C2780" s="14">
        <v>17300</v>
      </c>
      <c r="D2780" s="14">
        <v>1799.66</v>
      </c>
      <c r="E2780" s="15">
        <v>10.4</v>
      </c>
    </row>
    <row r="2781" spans="1:5" ht="12.75">
      <c r="A2781" s="298" t="s">
        <v>199</v>
      </c>
      <c r="B2781" s="299"/>
      <c r="C2781" s="14">
        <v>17300</v>
      </c>
      <c r="D2781" s="14">
        <v>1799.66</v>
      </c>
      <c r="E2781" s="15">
        <v>10.4</v>
      </c>
    </row>
    <row r="2782" spans="1:5" ht="12.75">
      <c r="A2782" s="22" t="s">
        <v>357</v>
      </c>
      <c r="B2782" s="22" t="s">
        <v>358</v>
      </c>
      <c r="C2782" s="23">
        <v>17300</v>
      </c>
      <c r="D2782" s="23">
        <v>1799.66</v>
      </c>
      <c r="E2782" s="24">
        <v>10.4</v>
      </c>
    </row>
    <row r="2783" spans="1:5" ht="12.75">
      <c r="A2783" s="25" t="s">
        <v>381</v>
      </c>
      <c r="B2783" s="25" t="s">
        <v>382</v>
      </c>
      <c r="C2783" s="26" t="s">
        <v>0</v>
      </c>
      <c r="D2783" s="26">
        <v>1799.66</v>
      </c>
      <c r="E2783" s="27" t="s">
        <v>0</v>
      </c>
    </row>
    <row r="2784" spans="1:5" ht="25.5">
      <c r="A2784" s="19" t="s">
        <v>495</v>
      </c>
      <c r="B2784" s="19" t="s">
        <v>881</v>
      </c>
      <c r="C2784" s="20">
        <v>27350</v>
      </c>
      <c r="D2784" s="20">
        <v>0</v>
      </c>
      <c r="E2784" s="21">
        <v>0</v>
      </c>
    </row>
    <row r="2785" spans="1:5" ht="12.75">
      <c r="A2785" s="298" t="s">
        <v>198</v>
      </c>
      <c r="B2785" s="299"/>
      <c r="C2785" s="14">
        <v>27350</v>
      </c>
      <c r="D2785" s="14">
        <v>0</v>
      </c>
      <c r="E2785" s="15">
        <v>0</v>
      </c>
    </row>
    <row r="2786" spans="1:5" ht="12.75">
      <c r="A2786" s="298" t="s">
        <v>199</v>
      </c>
      <c r="B2786" s="299"/>
      <c r="C2786" s="14">
        <v>27350</v>
      </c>
      <c r="D2786" s="14">
        <v>0</v>
      </c>
      <c r="E2786" s="15">
        <v>0</v>
      </c>
    </row>
    <row r="2787" spans="1:5" ht="12.75">
      <c r="A2787" s="22" t="s">
        <v>357</v>
      </c>
      <c r="B2787" s="22" t="s">
        <v>358</v>
      </c>
      <c r="C2787" s="23">
        <v>27350</v>
      </c>
      <c r="D2787" s="23">
        <v>0</v>
      </c>
      <c r="E2787" s="24">
        <v>0</v>
      </c>
    </row>
    <row r="2788" spans="1:5" ht="12.75">
      <c r="A2788" s="19" t="s">
        <v>497</v>
      </c>
      <c r="B2788" s="19" t="s">
        <v>882</v>
      </c>
      <c r="C2788" s="20">
        <v>28000</v>
      </c>
      <c r="D2788" s="20">
        <v>12691.65</v>
      </c>
      <c r="E2788" s="21">
        <v>45.33</v>
      </c>
    </row>
    <row r="2789" spans="1:5" ht="12.75">
      <c r="A2789" s="298" t="s">
        <v>198</v>
      </c>
      <c r="B2789" s="299"/>
      <c r="C2789" s="14">
        <v>28000</v>
      </c>
      <c r="D2789" s="14">
        <v>12691.65</v>
      </c>
      <c r="E2789" s="15">
        <v>45.33</v>
      </c>
    </row>
    <row r="2790" spans="1:5" ht="12.75">
      <c r="A2790" s="298" t="s">
        <v>199</v>
      </c>
      <c r="B2790" s="299"/>
      <c r="C2790" s="14">
        <v>28000</v>
      </c>
      <c r="D2790" s="14">
        <v>12691.65</v>
      </c>
      <c r="E2790" s="15">
        <v>45.33</v>
      </c>
    </row>
    <row r="2791" spans="1:5" ht="12.75">
      <c r="A2791" s="22" t="s">
        <v>357</v>
      </c>
      <c r="B2791" s="22" t="s">
        <v>358</v>
      </c>
      <c r="C2791" s="23">
        <v>28000</v>
      </c>
      <c r="D2791" s="23">
        <v>12691.65</v>
      </c>
      <c r="E2791" s="24">
        <v>45.33</v>
      </c>
    </row>
    <row r="2792" spans="1:5" ht="12.75">
      <c r="A2792" s="25" t="s">
        <v>419</v>
      </c>
      <c r="B2792" s="25" t="s">
        <v>420</v>
      </c>
      <c r="C2792" s="26" t="s">
        <v>0</v>
      </c>
      <c r="D2792" s="26">
        <v>12691.65</v>
      </c>
      <c r="E2792" s="27" t="s">
        <v>0</v>
      </c>
    </row>
    <row r="2793" spans="1:5" ht="12.75">
      <c r="A2793" s="19" t="s">
        <v>507</v>
      </c>
      <c r="B2793" s="19" t="s">
        <v>883</v>
      </c>
      <c r="C2793" s="20">
        <v>66500</v>
      </c>
      <c r="D2793" s="20">
        <v>0</v>
      </c>
      <c r="E2793" s="21">
        <v>0</v>
      </c>
    </row>
    <row r="2794" spans="1:5" ht="12.75">
      <c r="A2794" s="298" t="s">
        <v>198</v>
      </c>
      <c r="B2794" s="299"/>
      <c r="C2794" s="14">
        <v>66500</v>
      </c>
      <c r="D2794" s="14">
        <v>0</v>
      </c>
      <c r="E2794" s="15">
        <v>0</v>
      </c>
    </row>
    <row r="2795" spans="1:5" ht="12.75">
      <c r="A2795" s="298" t="s">
        <v>199</v>
      </c>
      <c r="B2795" s="299"/>
      <c r="C2795" s="14">
        <v>66500</v>
      </c>
      <c r="D2795" s="14">
        <v>0</v>
      </c>
      <c r="E2795" s="15">
        <v>0</v>
      </c>
    </row>
    <row r="2796" spans="1:5" ht="12.75">
      <c r="A2796" s="22" t="s">
        <v>357</v>
      </c>
      <c r="B2796" s="22" t="s">
        <v>358</v>
      </c>
      <c r="C2796" s="23">
        <v>66500</v>
      </c>
      <c r="D2796" s="23">
        <v>0</v>
      </c>
      <c r="E2796" s="24">
        <v>0</v>
      </c>
    </row>
    <row r="2797" spans="1:5" ht="25.5">
      <c r="A2797" s="19" t="s">
        <v>474</v>
      </c>
      <c r="B2797" s="19" t="s">
        <v>884</v>
      </c>
      <c r="C2797" s="20">
        <v>78800</v>
      </c>
      <c r="D2797" s="20">
        <v>0</v>
      </c>
      <c r="E2797" s="21">
        <v>0</v>
      </c>
    </row>
    <row r="2798" spans="1:5" ht="12.75">
      <c r="A2798" s="298" t="s">
        <v>203</v>
      </c>
      <c r="B2798" s="299"/>
      <c r="C2798" s="14">
        <v>78800</v>
      </c>
      <c r="D2798" s="14">
        <v>0</v>
      </c>
      <c r="E2798" s="15">
        <v>0</v>
      </c>
    </row>
    <row r="2799" spans="1:5" ht="12.75">
      <c r="A2799" s="298" t="s">
        <v>208</v>
      </c>
      <c r="B2799" s="299"/>
      <c r="C2799" s="14">
        <v>78800</v>
      </c>
      <c r="D2799" s="14">
        <v>0</v>
      </c>
      <c r="E2799" s="15">
        <v>0</v>
      </c>
    </row>
    <row r="2800" spans="1:5" ht="12.75">
      <c r="A2800" s="22" t="s">
        <v>437</v>
      </c>
      <c r="B2800" s="22" t="s">
        <v>438</v>
      </c>
      <c r="C2800" s="23">
        <v>78800</v>
      </c>
      <c r="D2800" s="23">
        <v>0</v>
      </c>
      <c r="E2800" s="24">
        <v>0</v>
      </c>
    </row>
    <row r="2801" spans="1:5" ht="25.5">
      <c r="A2801" s="16" t="s">
        <v>887</v>
      </c>
      <c r="B2801" s="16" t="s">
        <v>888</v>
      </c>
      <c r="C2801" s="17">
        <v>3417000</v>
      </c>
      <c r="D2801" s="17">
        <v>908744.65</v>
      </c>
      <c r="E2801" s="18">
        <v>26.59</v>
      </c>
    </row>
    <row r="2802" spans="1:5" ht="25.5">
      <c r="A2802" s="19" t="s">
        <v>889</v>
      </c>
      <c r="B2802" s="19" t="s">
        <v>890</v>
      </c>
      <c r="C2802" s="20">
        <v>66400</v>
      </c>
      <c r="D2802" s="20">
        <v>0</v>
      </c>
      <c r="E2802" s="21">
        <v>0</v>
      </c>
    </row>
    <row r="2803" spans="1:5" ht="12.75">
      <c r="A2803" s="298" t="s">
        <v>203</v>
      </c>
      <c r="B2803" s="299"/>
      <c r="C2803" s="14">
        <v>66400</v>
      </c>
      <c r="D2803" s="14">
        <v>0</v>
      </c>
      <c r="E2803" s="15">
        <v>0</v>
      </c>
    </row>
    <row r="2804" spans="1:5" ht="12.75">
      <c r="A2804" s="298" t="s">
        <v>207</v>
      </c>
      <c r="B2804" s="299"/>
      <c r="C2804" s="14">
        <v>13900</v>
      </c>
      <c r="D2804" s="14">
        <v>0</v>
      </c>
      <c r="E2804" s="15">
        <v>0</v>
      </c>
    </row>
    <row r="2805" spans="1:5" ht="12.75">
      <c r="A2805" s="22" t="s">
        <v>357</v>
      </c>
      <c r="B2805" s="22" t="s">
        <v>358</v>
      </c>
      <c r="C2805" s="23">
        <v>13900</v>
      </c>
      <c r="D2805" s="23">
        <v>0</v>
      </c>
      <c r="E2805" s="24">
        <v>0</v>
      </c>
    </row>
    <row r="2806" spans="1:5" ht="12.75">
      <c r="A2806" s="298" t="s">
        <v>211</v>
      </c>
      <c r="B2806" s="299"/>
      <c r="C2806" s="14">
        <v>52500</v>
      </c>
      <c r="D2806" s="14">
        <v>0</v>
      </c>
      <c r="E2806" s="15">
        <v>0</v>
      </c>
    </row>
    <row r="2807" spans="1:5" ht="12.75">
      <c r="A2807" s="22" t="s">
        <v>357</v>
      </c>
      <c r="B2807" s="22" t="s">
        <v>358</v>
      </c>
      <c r="C2807" s="23">
        <v>52500</v>
      </c>
      <c r="D2807" s="23">
        <v>0</v>
      </c>
      <c r="E2807" s="24">
        <v>0</v>
      </c>
    </row>
    <row r="2808" spans="1:5" ht="25.5">
      <c r="A2808" s="19" t="s">
        <v>891</v>
      </c>
      <c r="B2808" s="19" t="s">
        <v>892</v>
      </c>
      <c r="C2808" s="20">
        <v>43200</v>
      </c>
      <c r="D2808" s="20">
        <v>487.51</v>
      </c>
      <c r="E2808" s="21">
        <v>1.13</v>
      </c>
    </row>
    <row r="2809" spans="1:5" ht="12.75">
      <c r="A2809" s="298" t="s">
        <v>203</v>
      </c>
      <c r="B2809" s="299"/>
      <c r="C2809" s="14">
        <v>43200</v>
      </c>
      <c r="D2809" s="14">
        <v>487.51</v>
      </c>
      <c r="E2809" s="15">
        <v>1.13</v>
      </c>
    </row>
    <row r="2810" spans="1:5" ht="12.75">
      <c r="A2810" s="298" t="s">
        <v>207</v>
      </c>
      <c r="B2810" s="299"/>
      <c r="C2810" s="14">
        <v>29330</v>
      </c>
      <c r="D2810" s="14">
        <v>487.51</v>
      </c>
      <c r="E2810" s="15">
        <v>1.66</v>
      </c>
    </row>
    <row r="2811" spans="1:5" ht="12.75">
      <c r="A2811" s="22" t="s">
        <v>357</v>
      </c>
      <c r="B2811" s="22" t="s">
        <v>358</v>
      </c>
      <c r="C2811" s="23">
        <v>29330</v>
      </c>
      <c r="D2811" s="23">
        <v>487.51</v>
      </c>
      <c r="E2811" s="24">
        <v>1.66</v>
      </c>
    </row>
    <row r="2812" spans="1:5" ht="12.75">
      <c r="A2812" s="25" t="s">
        <v>427</v>
      </c>
      <c r="B2812" s="25" t="s">
        <v>428</v>
      </c>
      <c r="C2812" s="26" t="s">
        <v>0</v>
      </c>
      <c r="D2812" s="26">
        <v>487.51</v>
      </c>
      <c r="E2812" s="27" t="s">
        <v>0</v>
      </c>
    </row>
    <row r="2813" spans="1:5" ht="12.75">
      <c r="A2813" s="298" t="s">
        <v>208</v>
      </c>
      <c r="B2813" s="299"/>
      <c r="C2813" s="14">
        <v>13870</v>
      </c>
      <c r="D2813" s="14">
        <v>0</v>
      </c>
      <c r="E2813" s="15">
        <v>0</v>
      </c>
    </row>
    <row r="2814" spans="1:5" ht="12.75">
      <c r="A2814" s="22" t="s">
        <v>357</v>
      </c>
      <c r="B2814" s="22" t="s">
        <v>358</v>
      </c>
      <c r="C2814" s="23">
        <v>13870</v>
      </c>
      <c r="D2814" s="23">
        <v>0</v>
      </c>
      <c r="E2814" s="24">
        <v>0</v>
      </c>
    </row>
    <row r="2815" spans="1:5" ht="12.75">
      <c r="A2815" s="19" t="s">
        <v>893</v>
      </c>
      <c r="B2815" s="19" t="s">
        <v>894</v>
      </c>
      <c r="C2815" s="20">
        <v>53100</v>
      </c>
      <c r="D2815" s="20">
        <v>0</v>
      </c>
      <c r="E2815" s="21">
        <v>0</v>
      </c>
    </row>
    <row r="2816" spans="1:5" ht="12.75">
      <c r="A2816" s="298" t="s">
        <v>203</v>
      </c>
      <c r="B2816" s="299"/>
      <c r="C2816" s="14">
        <v>53100</v>
      </c>
      <c r="D2816" s="14">
        <v>0</v>
      </c>
      <c r="E2816" s="15">
        <v>0</v>
      </c>
    </row>
    <row r="2817" spans="1:5" ht="12.75">
      <c r="A2817" s="298" t="s">
        <v>207</v>
      </c>
      <c r="B2817" s="299"/>
      <c r="C2817" s="14">
        <v>53100</v>
      </c>
      <c r="D2817" s="14">
        <v>0</v>
      </c>
      <c r="E2817" s="15">
        <v>0</v>
      </c>
    </row>
    <row r="2818" spans="1:5" ht="12.75">
      <c r="A2818" s="22" t="s">
        <v>357</v>
      </c>
      <c r="B2818" s="22" t="s">
        <v>358</v>
      </c>
      <c r="C2818" s="23">
        <v>53100</v>
      </c>
      <c r="D2818" s="23">
        <v>0</v>
      </c>
      <c r="E2818" s="24">
        <v>0</v>
      </c>
    </row>
    <row r="2819" spans="1:5" ht="25.5">
      <c r="A2819" s="19" t="s">
        <v>895</v>
      </c>
      <c r="B2819" s="19" t="s">
        <v>896</v>
      </c>
      <c r="C2819" s="20">
        <v>146200</v>
      </c>
      <c r="D2819" s="20">
        <v>49827.58</v>
      </c>
      <c r="E2819" s="21">
        <v>34.08</v>
      </c>
    </row>
    <row r="2820" spans="1:5" ht="12.75">
      <c r="A2820" s="298" t="s">
        <v>203</v>
      </c>
      <c r="B2820" s="299"/>
      <c r="C2820" s="14">
        <v>146200</v>
      </c>
      <c r="D2820" s="14">
        <v>49827.58</v>
      </c>
      <c r="E2820" s="15">
        <v>34.08</v>
      </c>
    </row>
    <row r="2821" spans="1:5" ht="12.75">
      <c r="A2821" s="298" t="s">
        <v>207</v>
      </c>
      <c r="B2821" s="299"/>
      <c r="C2821" s="14">
        <v>145500</v>
      </c>
      <c r="D2821" s="14">
        <v>49827.58</v>
      </c>
      <c r="E2821" s="15">
        <v>34.25</v>
      </c>
    </row>
    <row r="2822" spans="1:5" ht="12.75">
      <c r="A2822" s="22" t="s">
        <v>357</v>
      </c>
      <c r="B2822" s="22" t="s">
        <v>358</v>
      </c>
      <c r="C2822" s="23">
        <v>145500</v>
      </c>
      <c r="D2822" s="23">
        <v>49827.58</v>
      </c>
      <c r="E2822" s="24">
        <v>34.25</v>
      </c>
    </row>
    <row r="2823" spans="1:5" ht="12.75">
      <c r="A2823" s="25" t="s">
        <v>427</v>
      </c>
      <c r="B2823" s="25" t="s">
        <v>428</v>
      </c>
      <c r="C2823" s="26" t="s">
        <v>0</v>
      </c>
      <c r="D2823" s="26">
        <v>49827.58</v>
      </c>
      <c r="E2823" s="27" t="s">
        <v>0</v>
      </c>
    </row>
    <row r="2824" spans="1:5" ht="12.75">
      <c r="A2824" s="298" t="s">
        <v>209</v>
      </c>
      <c r="B2824" s="299"/>
      <c r="C2824" s="14">
        <v>700</v>
      </c>
      <c r="D2824" s="14">
        <v>0</v>
      </c>
      <c r="E2824" s="15">
        <v>0</v>
      </c>
    </row>
    <row r="2825" spans="1:5" ht="12.75">
      <c r="A2825" s="22" t="s">
        <v>357</v>
      </c>
      <c r="B2825" s="22" t="s">
        <v>358</v>
      </c>
      <c r="C2825" s="23">
        <v>700</v>
      </c>
      <c r="D2825" s="23">
        <v>0</v>
      </c>
      <c r="E2825" s="24">
        <v>0</v>
      </c>
    </row>
    <row r="2826" spans="1:5" ht="25.5">
      <c r="A2826" s="19" t="s">
        <v>897</v>
      </c>
      <c r="B2826" s="19" t="s">
        <v>898</v>
      </c>
      <c r="C2826" s="20">
        <v>75100</v>
      </c>
      <c r="D2826" s="20">
        <v>42154.62</v>
      </c>
      <c r="E2826" s="21">
        <v>56.13</v>
      </c>
    </row>
    <row r="2827" spans="1:5" ht="12.75">
      <c r="A2827" s="298" t="s">
        <v>203</v>
      </c>
      <c r="B2827" s="299"/>
      <c r="C2827" s="14">
        <v>75100</v>
      </c>
      <c r="D2827" s="14">
        <v>42154.62</v>
      </c>
      <c r="E2827" s="15">
        <v>56.13</v>
      </c>
    </row>
    <row r="2828" spans="1:5" ht="12.75">
      <c r="A2828" s="298" t="s">
        <v>208</v>
      </c>
      <c r="B2828" s="299"/>
      <c r="C2828" s="14">
        <v>75100</v>
      </c>
      <c r="D2828" s="14">
        <v>42154.62</v>
      </c>
      <c r="E2828" s="15">
        <v>56.13</v>
      </c>
    </row>
    <row r="2829" spans="1:5" ht="12.75">
      <c r="A2829" s="22" t="s">
        <v>357</v>
      </c>
      <c r="B2829" s="22" t="s">
        <v>358</v>
      </c>
      <c r="C2829" s="23">
        <v>75100</v>
      </c>
      <c r="D2829" s="23">
        <v>42154.62</v>
      </c>
      <c r="E2829" s="24">
        <v>56.13</v>
      </c>
    </row>
    <row r="2830" spans="1:5" ht="12.75">
      <c r="A2830" s="25" t="s">
        <v>427</v>
      </c>
      <c r="B2830" s="25" t="s">
        <v>428</v>
      </c>
      <c r="C2830" s="26" t="s">
        <v>0</v>
      </c>
      <c r="D2830" s="26">
        <v>42154.62</v>
      </c>
      <c r="E2830" s="27" t="s">
        <v>0</v>
      </c>
    </row>
    <row r="2831" spans="1:5" ht="12.75">
      <c r="A2831" s="19" t="s">
        <v>899</v>
      </c>
      <c r="B2831" s="19" t="s">
        <v>900</v>
      </c>
      <c r="C2831" s="20">
        <v>7300</v>
      </c>
      <c r="D2831" s="20">
        <v>0</v>
      </c>
      <c r="E2831" s="21">
        <v>0</v>
      </c>
    </row>
    <row r="2832" spans="1:5" ht="12.75">
      <c r="A2832" s="298" t="s">
        <v>203</v>
      </c>
      <c r="B2832" s="299"/>
      <c r="C2832" s="14">
        <v>7300</v>
      </c>
      <c r="D2832" s="14">
        <v>0</v>
      </c>
      <c r="E2832" s="15">
        <v>0</v>
      </c>
    </row>
    <row r="2833" spans="1:5" ht="12.75">
      <c r="A2833" s="298" t="s">
        <v>207</v>
      </c>
      <c r="B2833" s="299"/>
      <c r="C2833" s="14">
        <v>7300</v>
      </c>
      <c r="D2833" s="14">
        <v>0</v>
      </c>
      <c r="E2833" s="15">
        <v>0</v>
      </c>
    </row>
    <row r="2834" spans="1:5" ht="12.75">
      <c r="A2834" s="22" t="s">
        <v>357</v>
      </c>
      <c r="B2834" s="22" t="s">
        <v>358</v>
      </c>
      <c r="C2834" s="23">
        <v>7300</v>
      </c>
      <c r="D2834" s="23">
        <v>0</v>
      </c>
      <c r="E2834" s="24">
        <v>0</v>
      </c>
    </row>
    <row r="2835" spans="1:5" ht="25.5">
      <c r="A2835" s="19" t="s">
        <v>901</v>
      </c>
      <c r="B2835" s="19" t="s">
        <v>902</v>
      </c>
      <c r="C2835" s="20">
        <v>89700</v>
      </c>
      <c r="D2835" s="20">
        <v>4316.81</v>
      </c>
      <c r="E2835" s="21">
        <v>4.81</v>
      </c>
    </row>
    <row r="2836" spans="1:5" ht="12.75">
      <c r="A2836" s="298" t="s">
        <v>203</v>
      </c>
      <c r="B2836" s="299"/>
      <c r="C2836" s="14">
        <v>89700</v>
      </c>
      <c r="D2836" s="14">
        <v>4316.81</v>
      </c>
      <c r="E2836" s="15">
        <v>4.81</v>
      </c>
    </row>
    <row r="2837" spans="1:5" ht="12.75">
      <c r="A2837" s="298" t="s">
        <v>207</v>
      </c>
      <c r="B2837" s="299"/>
      <c r="C2837" s="14">
        <v>4800</v>
      </c>
      <c r="D2837" s="14">
        <v>4316.81</v>
      </c>
      <c r="E2837" s="15">
        <v>89.93</v>
      </c>
    </row>
    <row r="2838" spans="1:5" ht="12.75">
      <c r="A2838" s="22" t="s">
        <v>357</v>
      </c>
      <c r="B2838" s="22" t="s">
        <v>358</v>
      </c>
      <c r="C2838" s="23">
        <v>4800</v>
      </c>
      <c r="D2838" s="23">
        <v>4316.81</v>
      </c>
      <c r="E2838" s="24">
        <v>89.93</v>
      </c>
    </row>
    <row r="2839" spans="1:5" ht="12.75">
      <c r="A2839" s="25" t="s">
        <v>415</v>
      </c>
      <c r="B2839" s="25" t="s">
        <v>416</v>
      </c>
      <c r="C2839" s="26" t="s">
        <v>0</v>
      </c>
      <c r="D2839" s="26">
        <v>4316.81</v>
      </c>
      <c r="E2839" s="27" t="s">
        <v>0</v>
      </c>
    </row>
    <row r="2840" spans="1:5" ht="12.75">
      <c r="A2840" s="298" t="s">
        <v>208</v>
      </c>
      <c r="B2840" s="299"/>
      <c r="C2840" s="14">
        <v>84900</v>
      </c>
      <c r="D2840" s="14">
        <v>0</v>
      </c>
      <c r="E2840" s="15">
        <v>0</v>
      </c>
    </row>
    <row r="2841" spans="1:5" ht="12.75">
      <c r="A2841" s="22" t="s">
        <v>357</v>
      </c>
      <c r="B2841" s="22" t="s">
        <v>358</v>
      </c>
      <c r="C2841" s="23">
        <v>84900</v>
      </c>
      <c r="D2841" s="23">
        <v>0</v>
      </c>
      <c r="E2841" s="24">
        <v>0</v>
      </c>
    </row>
    <row r="2842" spans="1:5" ht="25.5">
      <c r="A2842" s="19" t="s">
        <v>903</v>
      </c>
      <c r="B2842" s="19" t="s">
        <v>904</v>
      </c>
      <c r="C2842" s="20">
        <v>39900</v>
      </c>
      <c r="D2842" s="20">
        <v>0</v>
      </c>
      <c r="E2842" s="21">
        <v>0</v>
      </c>
    </row>
    <row r="2843" spans="1:5" ht="12.75">
      <c r="A2843" s="298" t="s">
        <v>203</v>
      </c>
      <c r="B2843" s="299"/>
      <c r="C2843" s="14">
        <v>39900</v>
      </c>
      <c r="D2843" s="14">
        <v>0</v>
      </c>
      <c r="E2843" s="15">
        <v>0</v>
      </c>
    </row>
    <row r="2844" spans="1:5" ht="12.75">
      <c r="A2844" s="298" t="s">
        <v>207</v>
      </c>
      <c r="B2844" s="299"/>
      <c r="C2844" s="14">
        <v>39900</v>
      </c>
      <c r="D2844" s="14">
        <v>0</v>
      </c>
      <c r="E2844" s="15">
        <v>0</v>
      </c>
    </row>
    <row r="2845" spans="1:5" ht="12.75">
      <c r="A2845" s="22" t="s">
        <v>357</v>
      </c>
      <c r="B2845" s="22" t="s">
        <v>358</v>
      </c>
      <c r="C2845" s="23">
        <v>39900</v>
      </c>
      <c r="D2845" s="23">
        <v>0</v>
      </c>
      <c r="E2845" s="24">
        <v>0</v>
      </c>
    </row>
    <row r="2846" spans="1:5" ht="25.5">
      <c r="A2846" s="19" t="s">
        <v>905</v>
      </c>
      <c r="B2846" s="19" t="s">
        <v>906</v>
      </c>
      <c r="C2846" s="20">
        <v>46500</v>
      </c>
      <c r="D2846" s="20">
        <v>0</v>
      </c>
      <c r="E2846" s="21">
        <v>0</v>
      </c>
    </row>
    <row r="2847" spans="1:5" ht="12.75">
      <c r="A2847" s="298" t="s">
        <v>203</v>
      </c>
      <c r="B2847" s="299"/>
      <c r="C2847" s="14">
        <v>46500</v>
      </c>
      <c r="D2847" s="14">
        <v>0</v>
      </c>
      <c r="E2847" s="15">
        <v>0</v>
      </c>
    </row>
    <row r="2848" spans="1:5" ht="12.75">
      <c r="A2848" s="298" t="s">
        <v>207</v>
      </c>
      <c r="B2848" s="299"/>
      <c r="C2848" s="14">
        <v>33200</v>
      </c>
      <c r="D2848" s="14">
        <v>0</v>
      </c>
      <c r="E2848" s="15">
        <v>0</v>
      </c>
    </row>
    <row r="2849" spans="1:5" ht="12.75">
      <c r="A2849" s="22" t="s">
        <v>357</v>
      </c>
      <c r="B2849" s="22" t="s">
        <v>358</v>
      </c>
      <c r="C2849" s="23">
        <v>33200</v>
      </c>
      <c r="D2849" s="23">
        <v>0</v>
      </c>
      <c r="E2849" s="24">
        <v>0</v>
      </c>
    </row>
    <row r="2850" spans="1:5" ht="12.75">
      <c r="A2850" s="298" t="s">
        <v>208</v>
      </c>
      <c r="B2850" s="299"/>
      <c r="C2850" s="14">
        <v>13300</v>
      </c>
      <c r="D2850" s="14">
        <v>0</v>
      </c>
      <c r="E2850" s="15">
        <v>0</v>
      </c>
    </row>
    <row r="2851" spans="1:5" ht="12.75">
      <c r="A2851" s="22" t="s">
        <v>357</v>
      </c>
      <c r="B2851" s="22" t="s">
        <v>358</v>
      </c>
      <c r="C2851" s="23">
        <v>13300</v>
      </c>
      <c r="D2851" s="23">
        <v>0</v>
      </c>
      <c r="E2851" s="24">
        <v>0</v>
      </c>
    </row>
    <row r="2852" spans="1:5" ht="25.5">
      <c r="A2852" s="19" t="s">
        <v>907</v>
      </c>
      <c r="B2852" s="19" t="s">
        <v>908</v>
      </c>
      <c r="C2852" s="20">
        <v>683700</v>
      </c>
      <c r="D2852" s="20">
        <v>233140.38</v>
      </c>
      <c r="E2852" s="21">
        <v>34.1</v>
      </c>
    </row>
    <row r="2853" spans="1:5" ht="12.75">
      <c r="A2853" s="298" t="s">
        <v>203</v>
      </c>
      <c r="B2853" s="299"/>
      <c r="C2853" s="14">
        <v>682200</v>
      </c>
      <c r="D2853" s="14">
        <v>233140.38</v>
      </c>
      <c r="E2853" s="15">
        <v>34.17</v>
      </c>
    </row>
    <row r="2854" spans="1:5" ht="12.75">
      <c r="A2854" s="298" t="s">
        <v>205</v>
      </c>
      <c r="B2854" s="299"/>
      <c r="C2854" s="14">
        <v>384900</v>
      </c>
      <c r="D2854" s="14">
        <v>0</v>
      </c>
      <c r="E2854" s="15">
        <v>0</v>
      </c>
    </row>
    <row r="2855" spans="1:5" ht="12.75">
      <c r="A2855" s="22" t="s">
        <v>357</v>
      </c>
      <c r="B2855" s="22" t="s">
        <v>358</v>
      </c>
      <c r="C2855" s="23">
        <v>384900</v>
      </c>
      <c r="D2855" s="23">
        <v>0</v>
      </c>
      <c r="E2855" s="24">
        <v>0</v>
      </c>
    </row>
    <row r="2856" spans="1:5" ht="12.75">
      <c r="A2856" s="298" t="s">
        <v>207</v>
      </c>
      <c r="B2856" s="299"/>
      <c r="C2856" s="14">
        <v>297300</v>
      </c>
      <c r="D2856" s="14">
        <v>233140.38</v>
      </c>
      <c r="E2856" s="15">
        <v>78.42</v>
      </c>
    </row>
    <row r="2857" spans="1:5" ht="12.75">
      <c r="A2857" s="22" t="s">
        <v>357</v>
      </c>
      <c r="B2857" s="22" t="s">
        <v>358</v>
      </c>
      <c r="C2857" s="23">
        <v>297300</v>
      </c>
      <c r="D2857" s="23">
        <v>233140.38</v>
      </c>
      <c r="E2857" s="24">
        <v>78.42</v>
      </c>
    </row>
    <row r="2858" spans="1:5" ht="12.75">
      <c r="A2858" s="25" t="s">
        <v>415</v>
      </c>
      <c r="B2858" s="25" t="s">
        <v>416</v>
      </c>
      <c r="C2858" s="26" t="s">
        <v>0</v>
      </c>
      <c r="D2858" s="26">
        <v>233140.38</v>
      </c>
      <c r="E2858" s="27" t="s">
        <v>0</v>
      </c>
    </row>
    <row r="2859" spans="1:5" ht="12.75">
      <c r="A2859" s="298" t="s">
        <v>212</v>
      </c>
      <c r="B2859" s="299"/>
      <c r="C2859" s="14">
        <v>1500</v>
      </c>
      <c r="D2859" s="14">
        <v>0</v>
      </c>
      <c r="E2859" s="15">
        <v>0</v>
      </c>
    </row>
    <row r="2860" spans="1:5" ht="12.75">
      <c r="A2860" s="298" t="s">
        <v>215</v>
      </c>
      <c r="B2860" s="299"/>
      <c r="C2860" s="14">
        <v>1500</v>
      </c>
      <c r="D2860" s="14">
        <v>0</v>
      </c>
      <c r="E2860" s="15">
        <v>0</v>
      </c>
    </row>
    <row r="2861" spans="1:5" ht="12.75">
      <c r="A2861" s="22" t="s">
        <v>357</v>
      </c>
      <c r="B2861" s="22" t="s">
        <v>358</v>
      </c>
      <c r="C2861" s="23">
        <v>1500</v>
      </c>
      <c r="D2861" s="23">
        <v>0</v>
      </c>
      <c r="E2861" s="24">
        <v>0</v>
      </c>
    </row>
    <row r="2862" spans="1:5" ht="25.5">
      <c r="A2862" s="19" t="s">
        <v>909</v>
      </c>
      <c r="B2862" s="19" t="s">
        <v>910</v>
      </c>
      <c r="C2862" s="20">
        <v>168000</v>
      </c>
      <c r="D2862" s="20">
        <v>56853.12</v>
      </c>
      <c r="E2862" s="21">
        <v>33.84</v>
      </c>
    </row>
    <row r="2863" spans="1:5" ht="12.75">
      <c r="A2863" s="298" t="s">
        <v>203</v>
      </c>
      <c r="B2863" s="299"/>
      <c r="C2863" s="14">
        <v>168000</v>
      </c>
      <c r="D2863" s="14">
        <v>56853.12</v>
      </c>
      <c r="E2863" s="15">
        <v>33.84</v>
      </c>
    </row>
    <row r="2864" spans="1:5" ht="12.75">
      <c r="A2864" s="298" t="s">
        <v>207</v>
      </c>
      <c r="B2864" s="299"/>
      <c r="C2864" s="14">
        <v>168000</v>
      </c>
      <c r="D2864" s="14">
        <v>56853.12</v>
      </c>
      <c r="E2864" s="15">
        <v>33.84</v>
      </c>
    </row>
    <row r="2865" spans="1:5" ht="12.75">
      <c r="A2865" s="22" t="s">
        <v>357</v>
      </c>
      <c r="B2865" s="22" t="s">
        <v>358</v>
      </c>
      <c r="C2865" s="23">
        <v>168000</v>
      </c>
      <c r="D2865" s="23">
        <v>56853.12</v>
      </c>
      <c r="E2865" s="24">
        <v>33.84</v>
      </c>
    </row>
    <row r="2866" spans="1:5" ht="12.75">
      <c r="A2866" s="25" t="s">
        <v>415</v>
      </c>
      <c r="B2866" s="25" t="s">
        <v>416</v>
      </c>
      <c r="C2866" s="26" t="s">
        <v>0</v>
      </c>
      <c r="D2866" s="26">
        <v>56853.12</v>
      </c>
      <c r="E2866" s="27" t="s">
        <v>0</v>
      </c>
    </row>
    <row r="2867" spans="1:5" ht="12.75">
      <c r="A2867" s="19" t="s">
        <v>911</v>
      </c>
      <c r="B2867" s="19" t="s">
        <v>912</v>
      </c>
      <c r="C2867" s="20">
        <v>29200</v>
      </c>
      <c r="D2867" s="20">
        <v>0</v>
      </c>
      <c r="E2867" s="21">
        <v>0</v>
      </c>
    </row>
    <row r="2868" spans="1:5" ht="12.75">
      <c r="A2868" s="298" t="s">
        <v>203</v>
      </c>
      <c r="B2868" s="299"/>
      <c r="C2868" s="14">
        <v>29200</v>
      </c>
      <c r="D2868" s="14">
        <v>0</v>
      </c>
      <c r="E2868" s="15">
        <v>0</v>
      </c>
    </row>
    <row r="2869" spans="1:5" ht="12.75">
      <c r="A2869" s="298" t="s">
        <v>207</v>
      </c>
      <c r="B2869" s="299"/>
      <c r="C2869" s="14">
        <v>29200</v>
      </c>
      <c r="D2869" s="14">
        <v>0</v>
      </c>
      <c r="E2869" s="15">
        <v>0</v>
      </c>
    </row>
    <row r="2870" spans="1:5" ht="12.75">
      <c r="A2870" s="22" t="s">
        <v>357</v>
      </c>
      <c r="B2870" s="22" t="s">
        <v>358</v>
      </c>
      <c r="C2870" s="23">
        <v>29200</v>
      </c>
      <c r="D2870" s="23">
        <v>0</v>
      </c>
      <c r="E2870" s="24">
        <v>0</v>
      </c>
    </row>
    <row r="2871" spans="1:5" ht="12.75">
      <c r="A2871" s="19" t="s">
        <v>913</v>
      </c>
      <c r="B2871" s="19" t="s">
        <v>914</v>
      </c>
      <c r="C2871" s="20">
        <v>29200</v>
      </c>
      <c r="D2871" s="20">
        <v>2077.81</v>
      </c>
      <c r="E2871" s="21">
        <v>7.12</v>
      </c>
    </row>
    <row r="2872" spans="1:5" ht="12.75">
      <c r="A2872" s="298" t="s">
        <v>203</v>
      </c>
      <c r="B2872" s="299"/>
      <c r="C2872" s="14">
        <v>29200</v>
      </c>
      <c r="D2872" s="14">
        <v>2077.81</v>
      </c>
      <c r="E2872" s="15">
        <v>7.12</v>
      </c>
    </row>
    <row r="2873" spans="1:5" ht="12.75">
      <c r="A2873" s="298" t="s">
        <v>207</v>
      </c>
      <c r="B2873" s="299"/>
      <c r="C2873" s="14">
        <v>29200</v>
      </c>
      <c r="D2873" s="14">
        <v>2077.81</v>
      </c>
      <c r="E2873" s="15">
        <v>7.12</v>
      </c>
    </row>
    <row r="2874" spans="1:5" ht="12.75">
      <c r="A2874" s="22" t="s">
        <v>357</v>
      </c>
      <c r="B2874" s="22" t="s">
        <v>358</v>
      </c>
      <c r="C2874" s="23">
        <v>29200</v>
      </c>
      <c r="D2874" s="23">
        <v>2077.81</v>
      </c>
      <c r="E2874" s="24">
        <v>7.12</v>
      </c>
    </row>
    <row r="2875" spans="1:5" ht="12.75">
      <c r="A2875" s="25" t="s">
        <v>415</v>
      </c>
      <c r="B2875" s="25" t="s">
        <v>416</v>
      </c>
      <c r="C2875" s="26" t="s">
        <v>0</v>
      </c>
      <c r="D2875" s="26">
        <v>2077.81</v>
      </c>
      <c r="E2875" s="27" t="s">
        <v>0</v>
      </c>
    </row>
    <row r="2876" spans="1:5" ht="25.5">
      <c r="A2876" s="19" t="s">
        <v>915</v>
      </c>
      <c r="B2876" s="19" t="s">
        <v>916</v>
      </c>
      <c r="C2876" s="20">
        <v>13300</v>
      </c>
      <c r="D2876" s="20">
        <v>12646.29</v>
      </c>
      <c r="E2876" s="21">
        <v>95.08</v>
      </c>
    </row>
    <row r="2877" spans="1:5" ht="12.75">
      <c r="A2877" s="298" t="s">
        <v>203</v>
      </c>
      <c r="B2877" s="299"/>
      <c r="C2877" s="14">
        <v>13300</v>
      </c>
      <c r="D2877" s="14">
        <v>12646.29</v>
      </c>
      <c r="E2877" s="15">
        <v>95.08</v>
      </c>
    </row>
    <row r="2878" spans="1:5" ht="12.75">
      <c r="A2878" s="298" t="s">
        <v>207</v>
      </c>
      <c r="B2878" s="299"/>
      <c r="C2878" s="14">
        <v>13300</v>
      </c>
      <c r="D2878" s="14">
        <v>12646.29</v>
      </c>
      <c r="E2878" s="15">
        <v>95.08</v>
      </c>
    </row>
    <row r="2879" spans="1:5" ht="12.75">
      <c r="A2879" s="22" t="s">
        <v>357</v>
      </c>
      <c r="B2879" s="22" t="s">
        <v>358</v>
      </c>
      <c r="C2879" s="23">
        <v>13300</v>
      </c>
      <c r="D2879" s="23">
        <v>12646.29</v>
      </c>
      <c r="E2879" s="24">
        <v>95.08</v>
      </c>
    </row>
    <row r="2880" spans="1:5" ht="12.75">
      <c r="A2880" s="25" t="s">
        <v>415</v>
      </c>
      <c r="B2880" s="25" t="s">
        <v>416</v>
      </c>
      <c r="C2880" s="26" t="s">
        <v>0</v>
      </c>
      <c r="D2880" s="26">
        <v>12646.29</v>
      </c>
      <c r="E2880" s="27" t="s">
        <v>0</v>
      </c>
    </row>
    <row r="2881" spans="1:5" ht="25.5">
      <c r="A2881" s="19" t="s">
        <v>917</v>
      </c>
      <c r="B2881" s="19" t="s">
        <v>918</v>
      </c>
      <c r="C2881" s="20">
        <v>113000</v>
      </c>
      <c r="D2881" s="20">
        <v>2616.32</v>
      </c>
      <c r="E2881" s="21">
        <v>2.32</v>
      </c>
    </row>
    <row r="2882" spans="1:5" ht="12.75">
      <c r="A2882" s="298" t="s">
        <v>203</v>
      </c>
      <c r="B2882" s="299"/>
      <c r="C2882" s="14">
        <v>113000</v>
      </c>
      <c r="D2882" s="14">
        <v>2616.32</v>
      </c>
      <c r="E2882" s="15">
        <v>2.32</v>
      </c>
    </row>
    <row r="2883" spans="1:5" ht="12.75">
      <c r="A2883" s="298" t="s">
        <v>207</v>
      </c>
      <c r="B2883" s="299"/>
      <c r="C2883" s="14">
        <v>113000</v>
      </c>
      <c r="D2883" s="14">
        <v>2616.32</v>
      </c>
      <c r="E2883" s="15">
        <v>2.32</v>
      </c>
    </row>
    <row r="2884" spans="1:5" ht="12.75">
      <c r="A2884" s="22" t="s">
        <v>357</v>
      </c>
      <c r="B2884" s="22" t="s">
        <v>358</v>
      </c>
      <c r="C2884" s="23">
        <v>113000</v>
      </c>
      <c r="D2884" s="23">
        <v>2616.32</v>
      </c>
      <c r="E2884" s="24">
        <v>2.32</v>
      </c>
    </row>
    <row r="2885" spans="1:5" ht="12.75">
      <c r="A2885" s="25" t="s">
        <v>411</v>
      </c>
      <c r="B2885" s="25" t="s">
        <v>412</v>
      </c>
      <c r="C2885" s="26" t="s">
        <v>0</v>
      </c>
      <c r="D2885" s="26">
        <v>2308.25</v>
      </c>
      <c r="E2885" s="27" t="s">
        <v>0</v>
      </c>
    </row>
    <row r="2886" spans="1:5" ht="12.75">
      <c r="A2886" s="25" t="s">
        <v>415</v>
      </c>
      <c r="B2886" s="25" t="s">
        <v>416</v>
      </c>
      <c r="C2886" s="26" t="s">
        <v>0</v>
      </c>
      <c r="D2886" s="26">
        <v>308.07</v>
      </c>
      <c r="E2886" s="27" t="s">
        <v>0</v>
      </c>
    </row>
    <row r="2887" spans="1:5" ht="12.75">
      <c r="A2887" s="19" t="s">
        <v>919</v>
      </c>
      <c r="B2887" s="19" t="s">
        <v>920</v>
      </c>
      <c r="C2887" s="20">
        <v>39900</v>
      </c>
      <c r="D2887" s="20">
        <v>13272.28</v>
      </c>
      <c r="E2887" s="21">
        <v>33.26</v>
      </c>
    </row>
    <row r="2888" spans="1:5" ht="12.75">
      <c r="A2888" s="298" t="s">
        <v>203</v>
      </c>
      <c r="B2888" s="299"/>
      <c r="C2888" s="14">
        <v>39900</v>
      </c>
      <c r="D2888" s="14">
        <v>13272.28</v>
      </c>
      <c r="E2888" s="15">
        <v>33.26</v>
      </c>
    </row>
    <row r="2889" spans="1:5" ht="12.75">
      <c r="A2889" s="298" t="s">
        <v>207</v>
      </c>
      <c r="B2889" s="299"/>
      <c r="C2889" s="14">
        <v>39900</v>
      </c>
      <c r="D2889" s="14">
        <v>13272.28</v>
      </c>
      <c r="E2889" s="15">
        <v>33.26</v>
      </c>
    </row>
    <row r="2890" spans="1:5" ht="12.75">
      <c r="A2890" s="22" t="s">
        <v>357</v>
      </c>
      <c r="B2890" s="22" t="s">
        <v>358</v>
      </c>
      <c r="C2890" s="23">
        <v>39900</v>
      </c>
      <c r="D2890" s="23">
        <v>13272.28</v>
      </c>
      <c r="E2890" s="24">
        <v>33.26</v>
      </c>
    </row>
    <row r="2891" spans="1:5" ht="12.75">
      <c r="A2891" s="25" t="s">
        <v>415</v>
      </c>
      <c r="B2891" s="25" t="s">
        <v>416</v>
      </c>
      <c r="C2891" s="26" t="s">
        <v>0</v>
      </c>
      <c r="D2891" s="26">
        <v>13272.28</v>
      </c>
      <c r="E2891" s="27" t="s">
        <v>0</v>
      </c>
    </row>
    <row r="2892" spans="1:5" ht="12.75">
      <c r="A2892" s="19" t="s">
        <v>921</v>
      </c>
      <c r="B2892" s="19" t="s">
        <v>922</v>
      </c>
      <c r="C2892" s="20">
        <v>13300</v>
      </c>
      <c r="D2892" s="20">
        <v>0</v>
      </c>
      <c r="E2892" s="21">
        <v>0</v>
      </c>
    </row>
    <row r="2893" spans="1:5" ht="12.75">
      <c r="A2893" s="298" t="s">
        <v>203</v>
      </c>
      <c r="B2893" s="299"/>
      <c r="C2893" s="14">
        <v>13300</v>
      </c>
      <c r="D2893" s="14">
        <v>0</v>
      </c>
      <c r="E2893" s="15">
        <v>0</v>
      </c>
    </row>
    <row r="2894" spans="1:5" ht="12.75">
      <c r="A2894" s="298" t="s">
        <v>207</v>
      </c>
      <c r="B2894" s="299"/>
      <c r="C2894" s="14">
        <v>13300</v>
      </c>
      <c r="D2894" s="14">
        <v>0</v>
      </c>
      <c r="E2894" s="15">
        <v>0</v>
      </c>
    </row>
    <row r="2895" spans="1:5" ht="12.75">
      <c r="A2895" s="22" t="s">
        <v>357</v>
      </c>
      <c r="B2895" s="22" t="s">
        <v>358</v>
      </c>
      <c r="C2895" s="23">
        <v>13300</v>
      </c>
      <c r="D2895" s="23">
        <v>0</v>
      </c>
      <c r="E2895" s="24">
        <v>0</v>
      </c>
    </row>
    <row r="2896" spans="1:5" ht="12.75">
      <c r="A2896" s="19" t="s">
        <v>923</v>
      </c>
      <c r="B2896" s="19" t="s">
        <v>924</v>
      </c>
      <c r="C2896" s="20">
        <v>39900</v>
      </c>
      <c r="D2896" s="20">
        <v>7480.36</v>
      </c>
      <c r="E2896" s="21">
        <v>18.75</v>
      </c>
    </row>
    <row r="2897" spans="1:5" ht="12.75">
      <c r="A2897" s="298" t="s">
        <v>203</v>
      </c>
      <c r="B2897" s="299"/>
      <c r="C2897" s="14">
        <v>39900</v>
      </c>
      <c r="D2897" s="14">
        <v>7480.36</v>
      </c>
      <c r="E2897" s="15">
        <v>18.75</v>
      </c>
    </row>
    <row r="2898" spans="1:5" ht="12.75">
      <c r="A2898" s="298" t="s">
        <v>207</v>
      </c>
      <c r="B2898" s="299"/>
      <c r="C2898" s="14">
        <v>39900</v>
      </c>
      <c r="D2898" s="14">
        <v>7480.36</v>
      </c>
      <c r="E2898" s="15">
        <v>18.75</v>
      </c>
    </row>
    <row r="2899" spans="1:5" ht="12.75">
      <c r="A2899" s="22" t="s">
        <v>357</v>
      </c>
      <c r="B2899" s="22" t="s">
        <v>358</v>
      </c>
      <c r="C2899" s="23">
        <v>39900</v>
      </c>
      <c r="D2899" s="23">
        <v>7480.36</v>
      </c>
      <c r="E2899" s="24">
        <v>18.75</v>
      </c>
    </row>
    <row r="2900" spans="1:5" ht="12.75">
      <c r="A2900" s="25" t="s">
        <v>427</v>
      </c>
      <c r="B2900" s="25" t="s">
        <v>428</v>
      </c>
      <c r="C2900" s="26" t="s">
        <v>0</v>
      </c>
      <c r="D2900" s="26">
        <v>7480.36</v>
      </c>
      <c r="E2900" s="27" t="s">
        <v>0</v>
      </c>
    </row>
    <row r="2901" spans="1:5" ht="12.75">
      <c r="A2901" s="19" t="s">
        <v>925</v>
      </c>
      <c r="B2901" s="19" t="s">
        <v>926</v>
      </c>
      <c r="C2901" s="20">
        <v>6700</v>
      </c>
      <c r="D2901" s="20">
        <v>0</v>
      </c>
      <c r="E2901" s="21">
        <v>0</v>
      </c>
    </row>
    <row r="2902" spans="1:5" ht="12.75">
      <c r="A2902" s="298" t="s">
        <v>203</v>
      </c>
      <c r="B2902" s="299"/>
      <c r="C2902" s="14">
        <v>6700</v>
      </c>
      <c r="D2902" s="14">
        <v>0</v>
      </c>
      <c r="E2902" s="15">
        <v>0</v>
      </c>
    </row>
    <row r="2903" spans="1:5" ht="12.75">
      <c r="A2903" s="298" t="s">
        <v>207</v>
      </c>
      <c r="B2903" s="299"/>
      <c r="C2903" s="14">
        <v>6700</v>
      </c>
      <c r="D2903" s="14">
        <v>0</v>
      </c>
      <c r="E2903" s="15">
        <v>0</v>
      </c>
    </row>
    <row r="2904" spans="1:5" ht="12.75">
      <c r="A2904" s="22" t="s">
        <v>357</v>
      </c>
      <c r="B2904" s="22" t="s">
        <v>358</v>
      </c>
      <c r="C2904" s="23">
        <v>6700</v>
      </c>
      <c r="D2904" s="23">
        <v>0</v>
      </c>
      <c r="E2904" s="24">
        <v>0</v>
      </c>
    </row>
    <row r="2905" spans="1:5" ht="25.5">
      <c r="A2905" s="19" t="s">
        <v>927</v>
      </c>
      <c r="B2905" s="19" t="s">
        <v>928</v>
      </c>
      <c r="C2905" s="20">
        <v>650000</v>
      </c>
      <c r="D2905" s="20">
        <v>228225.11</v>
      </c>
      <c r="E2905" s="21">
        <v>35.11</v>
      </c>
    </row>
    <row r="2906" spans="1:5" ht="12.75">
      <c r="A2906" s="298" t="s">
        <v>203</v>
      </c>
      <c r="B2906" s="299"/>
      <c r="C2906" s="14">
        <v>650000</v>
      </c>
      <c r="D2906" s="14">
        <v>228225.11</v>
      </c>
      <c r="E2906" s="15">
        <v>35.11</v>
      </c>
    </row>
    <row r="2907" spans="1:5" ht="12.75">
      <c r="A2907" s="298" t="s">
        <v>207</v>
      </c>
      <c r="B2907" s="299"/>
      <c r="C2907" s="14">
        <v>650000</v>
      </c>
      <c r="D2907" s="14">
        <v>228225.11</v>
      </c>
      <c r="E2907" s="15">
        <v>35.11</v>
      </c>
    </row>
    <row r="2908" spans="1:5" ht="12.75">
      <c r="A2908" s="22" t="s">
        <v>357</v>
      </c>
      <c r="B2908" s="22" t="s">
        <v>358</v>
      </c>
      <c r="C2908" s="23">
        <v>650000</v>
      </c>
      <c r="D2908" s="23">
        <v>228225.11</v>
      </c>
      <c r="E2908" s="24">
        <v>35.11</v>
      </c>
    </row>
    <row r="2909" spans="1:5" ht="12.75">
      <c r="A2909" s="25" t="s">
        <v>415</v>
      </c>
      <c r="B2909" s="25" t="s">
        <v>416</v>
      </c>
      <c r="C2909" s="26" t="s">
        <v>0</v>
      </c>
      <c r="D2909" s="26">
        <v>228225.11</v>
      </c>
      <c r="E2909" s="27" t="s">
        <v>0</v>
      </c>
    </row>
    <row r="2910" spans="1:5" ht="12.75">
      <c r="A2910" s="19" t="s">
        <v>929</v>
      </c>
      <c r="B2910" s="19" t="s">
        <v>930</v>
      </c>
      <c r="C2910" s="20">
        <v>38900</v>
      </c>
      <c r="D2910" s="20">
        <v>0</v>
      </c>
      <c r="E2910" s="21">
        <v>0</v>
      </c>
    </row>
    <row r="2911" spans="1:5" ht="12.75">
      <c r="A2911" s="298" t="s">
        <v>203</v>
      </c>
      <c r="B2911" s="299"/>
      <c r="C2911" s="14">
        <v>38900</v>
      </c>
      <c r="D2911" s="14">
        <v>0</v>
      </c>
      <c r="E2911" s="15">
        <v>0</v>
      </c>
    </row>
    <row r="2912" spans="1:5" ht="12.75">
      <c r="A2912" s="298" t="s">
        <v>207</v>
      </c>
      <c r="B2912" s="299"/>
      <c r="C2912" s="14">
        <v>38900</v>
      </c>
      <c r="D2912" s="14">
        <v>0</v>
      </c>
      <c r="E2912" s="15">
        <v>0</v>
      </c>
    </row>
    <row r="2913" spans="1:5" ht="12.75">
      <c r="A2913" s="22" t="s">
        <v>357</v>
      </c>
      <c r="B2913" s="22" t="s">
        <v>358</v>
      </c>
      <c r="C2913" s="23">
        <v>38900</v>
      </c>
      <c r="D2913" s="23">
        <v>0</v>
      </c>
      <c r="E2913" s="24">
        <v>0</v>
      </c>
    </row>
    <row r="2914" spans="1:5" ht="12.75">
      <c r="A2914" s="19" t="s">
        <v>931</v>
      </c>
      <c r="B2914" s="19" t="s">
        <v>932</v>
      </c>
      <c r="C2914" s="20">
        <v>630150</v>
      </c>
      <c r="D2914" s="20">
        <v>221421.31</v>
      </c>
      <c r="E2914" s="21">
        <v>35.14</v>
      </c>
    </row>
    <row r="2915" spans="1:5" ht="12.75">
      <c r="A2915" s="298" t="s">
        <v>203</v>
      </c>
      <c r="B2915" s="299"/>
      <c r="C2915" s="14">
        <v>630150</v>
      </c>
      <c r="D2915" s="14">
        <v>221421.31</v>
      </c>
      <c r="E2915" s="15">
        <v>35.14</v>
      </c>
    </row>
    <row r="2916" spans="1:5" ht="12.75">
      <c r="A2916" s="298" t="s">
        <v>207</v>
      </c>
      <c r="B2916" s="299"/>
      <c r="C2916" s="14">
        <v>630150</v>
      </c>
      <c r="D2916" s="14">
        <v>221421.31</v>
      </c>
      <c r="E2916" s="15">
        <v>35.14</v>
      </c>
    </row>
    <row r="2917" spans="1:5" ht="12.75">
      <c r="A2917" s="22" t="s">
        <v>357</v>
      </c>
      <c r="B2917" s="22" t="s">
        <v>358</v>
      </c>
      <c r="C2917" s="23">
        <v>630150</v>
      </c>
      <c r="D2917" s="23">
        <v>221421.31</v>
      </c>
      <c r="E2917" s="24">
        <v>35.14</v>
      </c>
    </row>
    <row r="2918" spans="1:5" ht="12.75">
      <c r="A2918" s="25" t="s">
        <v>425</v>
      </c>
      <c r="B2918" s="25" t="s">
        <v>426</v>
      </c>
      <c r="C2918" s="26" t="s">
        <v>0</v>
      </c>
      <c r="D2918" s="26">
        <v>221421.31</v>
      </c>
      <c r="E2918" s="27" t="s">
        <v>0</v>
      </c>
    </row>
    <row r="2919" spans="1:5" ht="12.75">
      <c r="A2919" s="19" t="s">
        <v>933</v>
      </c>
      <c r="B2919" s="19" t="s">
        <v>934</v>
      </c>
      <c r="C2919" s="20">
        <v>209200</v>
      </c>
      <c r="D2919" s="20">
        <v>0</v>
      </c>
      <c r="E2919" s="21">
        <v>0</v>
      </c>
    </row>
    <row r="2920" spans="1:5" ht="12.75">
      <c r="A2920" s="298" t="s">
        <v>203</v>
      </c>
      <c r="B2920" s="299"/>
      <c r="C2920" s="14">
        <v>209200</v>
      </c>
      <c r="D2920" s="14">
        <v>0</v>
      </c>
      <c r="E2920" s="15">
        <v>0</v>
      </c>
    </row>
    <row r="2921" spans="1:5" ht="12.75">
      <c r="A2921" s="298" t="s">
        <v>207</v>
      </c>
      <c r="B2921" s="299"/>
      <c r="C2921" s="14">
        <v>209200</v>
      </c>
      <c r="D2921" s="14">
        <v>0</v>
      </c>
      <c r="E2921" s="15">
        <v>0</v>
      </c>
    </row>
    <row r="2922" spans="1:5" ht="12.75">
      <c r="A2922" s="22" t="s">
        <v>357</v>
      </c>
      <c r="B2922" s="22" t="s">
        <v>358</v>
      </c>
      <c r="C2922" s="23">
        <v>209200</v>
      </c>
      <c r="D2922" s="23">
        <v>0</v>
      </c>
      <c r="E2922" s="24">
        <v>0</v>
      </c>
    </row>
    <row r="2923" spans="1:5" ht="25.5">
      <c r="A2923" s="19" t="s">
        <v>935</v>
      </c>
      <c r="B2923" s="19" t="s">
        <v>936</v>
      </c>
      <c r="C2923" s="20">
        <v>13300</v>
      </c>
      <c r="D2923" s="20">
        <v>6125</v>
      </c>
      <c r="E2923" s="21">
        <v>46.05</v>
      </c>
    </row>
    <row r="2924" spans="1:5" ht="12.75">
      <c r="A2924" s="298" t="s">
        <v>203</v>
      </c>
      <c r="B2924" s="299"/>
      <c r="C2924" s="14">
        <v>13300</v>
      </c>
      <c r="D2924" s="14">
        <v>6125</v>
      </c>
      <c r="E2924" s="15">
        <v>46.05</v>
      </c>
    </row>
    <row r="2925" spans="1:5" ht="12.75">
      <c r="A2925" s="298" t="s">
        <v>207</v>
      </c>
      <c r="B2925" s="299"/>
      <c r="C2925" s="14">
        <v>13300</v>
      </c>
      <c r="D2925" s="14">
        <v>6125</v>
      </c>
      <c r="E2925" s="15">
        <v>46.05</v>
      </c>
    </row>
    <row r="2926" spans="1:5" ht="12.75">
      <c r="A2926" s="22" t="s">
        <v>357</v>
      </c>
      <c r="B2926" s="22" t="s">
        <v>358</v>
      </c>
      <c r="C2926" s="23">
        <v>13300</v>
      </c>
      <c r="D2926" s="23">
        <v>6125</v>
      </c>
      <c r="E2926" s="24">
        <v>46.05</v>
      </c>
    </row>
    <row r="2927" spans="1:5" ht="12.75">
      <c r="A2927" s="25" t="s">
        <v>427</v>
      </c>
      <c r="B2927" s="25" t="s">
        <v>428</v>
      </c>
      <c r="C2927" s="26" t="s">
        <v>0</v>
      </c>
      <c r="D2927" s="26">
        <v>6125</v>
      </c>
      <c r="E2927" s="27" t="s">
        <v>0</v>
      </c>
    </row>
    <row r="2928" spans="1:5" ht="25.5">
      <c r="A2928" s="19" t="s">
        <v>937</v>
      </c>
      <c r="B2928" s="19" t="s">
        <v>938</v>
      </c>
      <c r="C2928" s="20">
        <v>72050</v>
      </c>
      <c r="D2928" s="20">
        <v>13386.39</v>
      </c>
      <c r="E2928" s="21">
        <v>18.58</v>
      </c>
    </row>
    <row r="2929" spans="1:5" ht="12.75">
      <c r="A2929" s="298" t="s">
        <v>203</v>
      </c>
      <c r="B2929" s="299"/>
      <c r="C2929" s="14">
        <v>72050</v>
      </c>
      <c r="D2929" s="14">
        <v>13386.39</v>
      </c>
      <c r="E2929" s="15">
        <v>18.58</v>
      </c>
    </row>
    <row r="2930" spans="1:5" ht="12.75">
      <c r="A2930" s="298" t="s">
        <v>207</v>
      </c>
      <c r="B2930" s="299"/>
      <c r="C2930" s="14">
        <v>72050</v>
      </c>
      <c r="D2930" s="14">
        <v>13386.39</v>
      </c>
      <c r="E2930" s="15">
        <v>18.58</v>
      </c>
    </row>
    <row r="2931" spans="1:5" ht="12.75">
      <c r="A2931" s="22" t="s">
        <v>357</v>
      </c>
      <c r="B2931" s="22" t="s">
        <v>358</v>
      </c>
      <c r="C2931" s="23">
        <v>72050</v>
      </c>
      <c r="D2931" s="23">
        <v>13386.39</v>
      </c>
      <c r="E2931" s="24">
        <v>18.58</v>
      </c>
    </row>
    <row r="2932" spans="1:5" ht="12.75">
      <c r="A2932" s="25" t="s">
        <v>425</v>
      </c>
      <c r="B2932" s="25" t="s">
        <v>426</v>
      </c>
      <c r="C2932" s="26" t="s">
        <v>0</v>
      </c>
      <c r="D2932" s="26">
        <v>13386.39</v>
      </c>
      <c r="E2932" s="27" t="s">
        <v>0</v>
      </c>
    </row>
    <row r="2933" spans="1:5" ht="12.75">
      <c r="A2933" s="19" t="s">
        <v>939</v>
      </c>
      <c r="B2933" s="19" t="s">
        <v>940</v>
      </c>
      <c r="C2933" s="20">
        <v>13300</v>
      </c>
      <c r="D2933" s="20">
        <v>0</v>
      </c>
      <c r="E2933" s="21">
        <v>0</v>
      </c>
    </row>
    <row r="2934" spans="1:5" ht="12.75">
      <c r="A2934" s="298" t="s">
        <v>203</v>
      </c>
      <c r="B2934" s="299"/>
      <c r="C2934" s="14">
        <v>13300</v>
      </c>
      <c r="D2934" s="14">
        <v>0</v>
      </c>
      <c r="E2934" s="15">
        <v>0</v>
      </c>
    </row>
    <row r="2935" spans="1:5" ht="12.75">
      <c r="A2935" s="298" t="s">
        <v>207</v>
      </c>
      <c r="B2935" s="299"/>
      <c r="C2935" s="14">
        <v>13300</v>
      </c>
      <c r="D2935" s="14">
        <v>0</v>
      </c>
      <c r="E2935" s="15">
        <v>0</v>
      </c>
    </row>
    <row r="2936" spans="1:5" ht="12.75">
      <c r="A2936" s="22" t="s">
        <v>357</v>
      </c>
      <c r="B2936" s="22" t="s">
        <v>358</v>
      </c>
      <c r="C2936" s="23">
        <v>13300</v>
      </c>
      <c r="D2936" s="23">
        <v>0</v>
      </c>
      <c r="E2936" s="24">
        <v>0</v>
      </c>
    </row>
    <row r="2937" spans="1:5" ht="12.75">
      <c r="A2937" s="19" t="s">
        <v>941</v>
      </c>
      <c r="B2937" s="19" t="s">
        <v>942</v>
      </c>
      <c r="C2937" s="20">
        <v>66500</v>
      </c>
      <c r="D2937" s="20">
        <v>14713.76</v>
      </c>
      <c r="E2937" s="21">
        <v>22.13</v>
      </c>
    </row>
    <row r="2938" spans="1:5" ht="12.75">
      <c r="A2938" s="298" t="s">
        <v>203</v>
      </c>
      <c r="B2938" s="299"/>
      <c r="C2938" s="14">
        <v>66500</v>
      </c>
      <c r="D2938" s="14">
        <v>14713.76</v>
      </c>
      <c r="E2938" s="15">
        <v>22.13</v>
      </c>
    </row>
    <row r="2939" spans="1:5" ht="12.75">
      <c r="A2939" s="298" t="s">
        <v>207</v>
      </c>
      <c r="B2939" s="299"/>
      <c r="C2939" s="14">
        <v>66500</v>
      </c>
      <c r="D2939" s="14">
        <v>14713.76</v>
      </c>
      <c r="E2939" s="15">
        <v>22.13</v>
      </c>
    </row>
    <row r="2940" spans="1:5" ht="12.75">
      <c r="A2940" s="22" t="s">
        <v>357</v>
      </c>
      <c r="B2940" s="22" t="s">
        <v>358</v>
      </c>
      <c r="C2940" s="23">
        <v>66500</v>
      </c>
      <c r="D2940" s="23">
        <v>14713.76</v>
      </c>
      <c r="E2940" s="24">
        <v>22.13</v>
      </c>
    </row>
    <row r="2941" spans="1:5" ht="12.75">
      <c r="A2941" s="25" t="s">
        <v>415</v>
      </c>
      <c r="B2941" s="25" t="s">
        <v>416</v>
      </c>
      <c r="C2941" s="26" t="s">
        <v>0</v>
      </c>
      <c r="D2941" s="26">
        <v>14713.76</v>
      </c>
      <c r="E2941" s="27" t="s">
        <v>0</v>
      </c>
    </row>
    <row r="2942" spans="1:5" ht="25.5">
      <c r="A2942" s="19" t="s">
        <v>943</v>
      </c>
      <c r="B2942" s="19" t="s">
        <v>944</v>
      </c>
      <c r="C2942" s="20">
        <v>20000</v>
      </c>
      <c r="D2942" s="20">
        <v>0</v>
      </c>
      <c r="E2942" s="21">
        <v>0</v>
      </c>
    </row>
    <row r="2943" spans="1:5" ht="12.75">
      <c r="A2943" s="298" t="s">
        <v>203</v>
      </c>
      <c r="B2943" s="299"/>
      <c r="C2943" s="14">
        <v>20000</v>
      </c>
      <c r="D2943" s="14">
        <v>0</v>
      </c>
      <c r="E2943" s="15">
        <v>0</v>
      </c>
    </row>
    <row r="2944" spans="1:5" ht="12.75">
      <c r="A2944" s="298" t="s">
        <v>207</v>
      </c>
      <c r="B2944" s="299"/>
      <c r="C2944" s="14">
        <v>20000</v>
      </c>
      <c r="D2944" s="14">
        <v>0</v>
      </c>
      <c r="E2944" s="15">
        <v>0</v>
      </c>
    </row>
    <row r="2945" spans="1:5" ht="12.75">
      <c r="A2945" s="22" t="s">
        <v>357</v>
      </c>
      <c r="B2945" s="22" t="s">
        <v>358</v>
      </c>
      <c r="C2945" s="23">
        <v>20000</v>
      </c>
      <c r="D2945" s="23">
        <v>0</v>
      </c>
      <c r="E2945" s="24">
        <v>0</v>
      </c>
    </row>
    <row r="2946" spans="1:5" ht="25.5">
      <c r="A2946" s="16" t="s">
        <v>945</v>
      </c>
      <c r="B2946" s="16" t="s">
        <v>946</v>
      </c>
      <c r="C2946" s="17">
        <v>8038800</v>
      </c>
      <c r="D2946" s="17">
        <v>1224495.33</v>
      </c>
      <c r="E2946" s="18">
        <v>15.23</v>
      </c>
    </row>
    <row r="2947" spans="1:5" ht="25.5">
      <c r="A2947" s="19" t="s">
        <v>947</v>
      </c>
      <c r="B2947" s="19" t="s">
        <v>948</v>
      </c>
      <c r="C2947" s="20">
        <v>814000</v>
      </c>
      <c r="D2947" s="20">
        <v>422215.4</v>
      </c>
      <c r="E2947" s="21">
        <v>51.87</v>
      </c>
    </row>
    <row r="2948" spans="1:5" ht="12.75">
      <c r="A2948" s="298" t="s">
        <v>203</v>
      </c>
      <c r="B2948" s="299"/>
      <c r="C2948" s="14">
        <v>814000</v>
      </c>
      <c r="D2948" s="14">
        <v>422215.4</v>
      </c>
      <c r="E2948" s="15">
        <v>51.87</v>
      </c>
    </row>
    <row r="2949" spans="1:5" ht="12.75">
      <c r="A2949" s="298" t="s">
        <v>206</v>
      </c>
      <c r="B2949" s="299"/>
      <c r="C2949" s="14">
        <v>790376</v>
      </c>
      <c r="D2949" s="14">
        <v>422215.4</v>
      </c>
      <c r="E2949" s="15">
        <v>53.42</v>
      </c>
    </row>
    <row r="2950" spans="1:5" ht="12.75">
      <c r="A2950" s="22" t="s">
        <v>437</v>
      </c>
      <c r="B2950" s="22" t="s">
        <v>438</v>
      </c>
      <c r="C2950" s="23">
        <v>790376</v>
      </c>
      <c r="D2950" s="23">
        <v>422215.4</v>
      </c>
      <c r="E2950" s="24">
        <v>53.42</v>
      </c>
    </row>
    <row r="2951" spans="1:5" ht="12.75">
      <c r="A2951" s="25" t="s">
        <v>949</v>
      </c>
      <c r="B2951" s="25" t="s">
        <v>950</v>
      </c>
      <c r="C2951" s="26" t="s">
        <v>0</v>
      </c>
      <c r="D2951" s="26">
        <v>422215.4</v>
      </c>
      <c r="E2951" s="27" t="s">
        <v>0</v>
      </c>
    </row>
    <row r="2952" spans="1:5" ht="12.75">
      <c r="A2952" s="298" t="s">
        <v>209</v>
      </c>
      <c r="B2952" s="299"/>
      <c r="C2952" s="14">
        <v>23624</v>
      </c>
      <c r="D2952" s="14">
        <v>0</v>
      </c>
      <c r="E2952" s="15">
        <v>0</v>
      </c>
    </row>
    <row r="2953" spans="1:5" ht="12.75">
      <c r="A2953" s="22" t="s">
        <v>437</v>
      </c>
      <c r="B2953" s="22" t="s">
        <v>438</v>
      </c>
      <c r="C2953" s="23">
        <v>23624</v>
      </c>
      <c r="D2953" s="23">
        <v>0</v>
      </c>
      <c r="E2953" s="24">
        <v>0</v>
      </c>
    </row>
    <row r="2954" spans="1:5" ht="25.5">
      <c r="A2954" s="19" t="s">
        <v>951</v>
      </c>
      <c r="B2954" s="19" t="s">
        <v>952</v>
      </c>
      <c r="C2954" s="20">
        <v>160000</v>
      </c>
      <c r="D2954" s="20">
        <v>56129.67</v>
      </c>
      <c r="E2954" s="21">
        <v>35.08</v>
      </c>
    </row>
    <row r="2955" spans="1:5" ht="12.75">
      <c r="A2955" s="298" t="s">
        <v>224</v>
      </c>
      <c r="B2955" s="299"/>
      <c r="C2955" s="14">
        <v>160000</v>
      </c>
      <c r="D2955" s="14">
        <v>56129.67</v>
      </c>
      <c r="E2955" s="15">
        <v>35.08</v>
      </c>
    </row>
    <row r="2956" spans="1:5" ht="12.75">
      <c r="A2956" s="298" t="s">
        <v>225</v>
      </c>
      <c r="B2956" s="299"/>
      <c r="C2956" s="14">
        <v>160000</v>
      </c>
      <c r="D2956" s="14">
        <v>56129.67</v>
      </c>
      <c r="E2956" s="15">
        <v>35.08</v>
      </c>
    </row>
    <row r="2957" spans="1:5" ht="25.5">
      <c r="A2957" s="22" t="s">
        <v>433</v>
      </c>
      <c r="B2957" s="22" t="s">
        <v>434</v>
      </c>
      <c r="C2957" s="23">
        <v>160000</v>
      </c>
      <c r="D2957" s="23">
        <v>56129.67</v>
      </c>
      <c r="E2957" s="24">
        <v>35.08</v>
      </c>
    </row>
    <row r="2958" spans="1:5" ht="12.75">
      <c r="A2958" s="25" t="s">
        <v>953</v>
      </c>
      <c r="B2958" s="25" t="s">
        <v>954</v>
      </c>
      <c r="C2958" s="26" t="s">
        <v>0</v>
      </c>
      <c r="D2958" s="26">
        <v>56129.67</v>
      </c>
      <c r="E2958" s="27" t="s">
        <v>0</v>
      </c>
    </row>
    <row r="2959" spans="1:5" ht="25.5">
      <c r="A2959" s="19" t="s">
        <v>955</v>
      </c>
      <c r="B2959" s="19" t="s">
        <v>956</v>
      </c>
      <c r="C2959" s="20">
        <v>37000</v>
      </c>
      <c r="D2959" s="20">
        <v>8597.54</v>
      </c>
      <c r="E2959" s="21">
        <v>23.24</v>
      </c>
    </row>
    <row r="2960" spans="1:5" ht="12.75">
      <c r="A2960" s="298" t="s">
        <v>224</v>
      </c>
      <c r="B2960" s="299"/>
      <c r="C2960" s="14">
        <v>37000</v>
      </c>
      <c r="D2960" s="14">
        <v>8597.54</v>
      </c>
      <c r="E2960" s="15">
        <v>23.24</v>
      </c>
    </row>
    <row r="2961" spans="1:5" ht="12.75">
      <c r="A2961" s="298" t="s">
        <v>225</v>
      </c>
      <c r="B2961" s="299"/>
      <c r="C2961" s="14">
        <v>37000</v>
      </c>
      <c r="D2961" s="14">
        <v>8597.54</v>
      </c>
      <c r="E2961" s="15">
        <v>23.24</v>
      </c>
    </row>
    <row r="2962" spans="1:5" ht="12.75">
      <c r="A2962" s="22" t="s">
        <v>437</v>
      </c>
      <c r="B2962" s="22" t="s">
        <v>438</v>
      </c>
      <c r="C2962" s="23">
        <v>37000</v>
      </c>
      <c r="D2962" s="23">
        <v>8597.54</v>
      </c>
      <c r="E2962" s="24">
        <v>23.24</v>
      </c>
    </row>
    <row r="2963" spans="1:5" ht="12.75">
      <c r="A2963" s="25" t="s">
        <v>949</v>
      </c>
      <c r="B2963" s="25" t="s">
        <v>950</v>
      </c>
      <c r="C2963" s="26" t="s">
        <v>0</v>
      </c>
      <c r="D2963" s="26">
        <v>8597.54</v>
      </c>
      <c r="E2963" s="27" t="s">
        <v>0</v>
      </c>
    </row>
    <row r="2964" spans="1:5" ht="25.5">
      <c r="A2964" s="19" t="s">
        <v>957</v>
      </c>
      <c r="B2964" s="19" t="s">
        <v>958</v>
      </c>
      <c r="C2964" s="20">
        <v>27000</v>
      </c>
      <c r="D2964" s="20">
        <v>0</v>
      </c>
      <c r="E2964" s="21">
        <v>0</v>
      </c>
    </row>
    <row r="2965" spans="1:5" ht="12.75">
      <c r="A2965" s="298" t="s">
        <v>224</v>
      </c>
      <c r="B2965" s="299"/>
      <c r="C2965" s="14">
        <v>27000</v>
      </c>
      <c r="D2965" s="14">
        <v>0</v>
      </c>
      <c r="E2965" s="15">
        <v>0</v>
      </c>
    </row>
    <row r="2966" spans="1:5" ht="12.75">
      <c r="A2966" s="298" t="s">
        <v>225</v>
      </c>
      <c r="B2966" s="299"/>
      <c r="C2966" s="14">
        <v>27000</v>
      </c>
      <c r="D2966" s="14">
        <v>0</v>
      </c>
      <c r="E2966" s="15">
        <v>0</v>
      </c>
    </row>
    <row r="2967" spans="1:5" ht="12.75">
      <c r="A2967" s="22" t="s">
        <v>437</v>
      </c>
      <c r="B2967" s="22" t="s">
        <v>438</v>
      </c>
      <c r="C2967" s="23">
        <v>27000</v>
      </c>
      <c r="D2967" s="23">
        <v>0</v>
      </c>
      <c r="E2967" s="24">
        <v>0</v>
      </c>
    </row>
    <row r="2968" spans="1:5" ht="12.75">
      <c r="A2968" s="19" t="s">
        <v>959</v>
      </c>
      <c r="B2968" s="19" t="s">
        <v>960</v>
      </c>
      <c r="C2968" s="20">
        <v>1200000</v>
      </c>
      <c r="D2968" s="20">
        <v>248939.41</v>
      </c>
      <c r="E2968" s="21">
        <v>20.74</v>
      </c>
    </row>
    <row r="2969" spans="1:5" ht="12.75">
      <c r="A2969" s="298" t="s">
        <v>224</v>
      </c>
      <c r="B2969" s="299"/>
      <c r="C2969" s="14">
        <v>1200000</v>
      </c>
      <c r="D2969" s="14">
        <v>248939.41</v>
      </c>
      <c r="E2969" s="15">
        <v>20.74</v>
      </c>
    </row>
    <row r="2970" spans="1:5" ht="12.75">
      <c r="A2970" s="298" t="s">
        <v>225</v>
      </c>
      <c r="B2970" s="299"/>
      <c r="C2970" s="14">
        <v>1200000</v>
      </c>
      <c r="D2970" s="14">
        <v>248939.41</v>
      </c>
      <c r="E2970" s="15">
        <v>20.74</v>
      </c>
    </row>
    <row r="2971" spans="1:5" ht="12.75">
      <c r="A2971" s="22" t="s">
        <v>437</v>
      </c>
      <c r="B2971" s="22" t="s">
        <v>438</v>
      </c>
      <c r="C2971" s="23">
        <v>1200000</v>
      </c>
      <c r="D2971" s="23">
        <v>248939.41</v>
      </c>
      <c r="E2971" s="24">
        <v>20.74</v>
      </c>
    </row>
    <row r="2972" spans="1:5" ht="12.75">
      <c r="A2972" s="25" t="s">
        <v>949</v>
      </c>
      <c r="B2972" s="25" t="s">
        <v>950</v>
      </c>
      <c r="C2972" s="26" t="s">
        <v>0</v>
      </c>
      <c r="D2972" s="26">
        <v>248939.41</v>
      </c>
      <c r="E2972" s="27" t="s">
        <v>0</v>
      </c>
    </row>
    <row r="2973" spans="1:5" ht="12.75">
      <c r="A2973" s="19" t="s">
        <v>961</v>
      </c>
      <c r="B2973" s="19" t="s">
        <v>962</v>
      </c>
      <c r="C2973" s="20">
        <v>13300</v>
      </c>
      <c r="D2973" s="20">
        <v>8234.1</v>
      </c>
      <c r="E2973" s="21">
        <v>61.91</v>
      </c>
    </row>
    <row r="2974" spans="1:5" ht="12.75">
      <c r="A2974" s="298" t="s">
        <v>224</v>
      </c>
      <c r="B2974" s="299"/>
      <c r="C2974" s="14">
        <v>13300</v>
      </c>
      <c r="D2974" s="14">
        <v>8234.1</v>
      </c>
      <c r="E2974" s="15">
        <v>61.91</v>
      </c>
    </row>
    <row r="2975" spans="1:5" ht="12.75">
      <c r="A2975" s="298" t="s">
        <v>225</v>
      </c>
      <c r="B2975" s="299"/>
      <c r="C2975" s="14">
        <v>13300</v>
      </c>
      <c r="D2975" s="14">
        <v>8234.1</v>
      </c>
      <c r="E2975" s="15">
        <v>61.91</v>
      </c>
    </row>
    <row r="2976" spans="1:5" ht="12.75">
      <c r="A2976" s="22" t="s">
        <v>437</v>
      </c>
      <c r="B2976" s="22" t="s">
        <v>438</v>
      </c>
      <c r="C2976" s="23">
        <v>13300</v>
      </c>
      <c r="D2976" s="23">
        <v>8234.1</v>
      </c>
      <c r="E2976" s="24">
        <v>61.91</v>
      </c>
    </row>
    <row r="2977" spans="1:5" ht="12.75">
      <c r="A2977" s="25" t="s">
        <v>949</v>
      </c>
      <c r="B2977" s="25" t="s">
        <v>950</v>
      </c>
      <c r="C2977" s="26" t="s">
        <v>0</v>
      </c>
      <c r="D2977" s="26">
        <v>8234.1</v>
      </c>
      <c r="E2977" s="27" t="s">
        <v>0</v>
      </c>
    </row>
    <row r="2978" spans="1:5" ht="12.75">
      <c r="A2978" s="19" t="s">
        <v>963</v>
      </c>
      <c r="B2978" s="19" t="s">
        <v>964</v>
      </c>
      <c r="C2978" s="20">
        <v>137000</v>
      </c>
      <c r="D2978" s="20">
        <v>3417.35</v>
      </c>
      <c r="E2978" s="21">
        <v>2.49</v>
      </c>
    </row>
    <row r="2979" spans="1:5" ht="12.75">
      <c r="A2979" s="298" t="s">
        <v>224</v>
      </c>
      <c r="B2979" s="299"/>
      <c r="C2979" s="14">
        <v>137000</v>
      </c>
      <c r="D2979" s="14">
        <v>3417.35</v>
      </c>
      <c r="E2979" s="15">
        <v>2.49</v>
      </c>
    </row>
    <row r="2980" spans="1:5" ht="12.75">
      <c r="A2980" s="298" t="s">
        <v>225</v>
      </c>
      <c r="B2980" s="299"/>
      <c r="C2980" s="14">
        <v>137000</v>
      </c>
      <c r="D2980" s="14">
        <v>3417.35</v>
      </c>
      <c r="E2980" s="15">
        <v>2.49</v>
      </c>
    </row>
    <row r="2981" spans="1:5" ht="25.5">
      <c r="A2981" s="22" t="s">
        <v>433</v>
      </c>
      <c r="B2981" s="22" t="s">
        <v>434</v>
      </c>
      <c r="C2981" s="23">
        <v>133500</v>
      </c>
      <c r="D2981" s="23">
        <v>0</v>
      </c>
      <c r="E2981" s="24">
        <v>0</v>
      </c>
    </row>
    <row r="2982" spans="1:5" ht="12.75">
      <c r="A2982" s="22" t="s">
        <v>437</v>
      </c>
      <c r="B2982" s="22" t="s">
        <v>438</v>
      </c>
      <c r="C2982" s="23">
        <v>3500</v>
      </c>
      <c r="D2982" s="23">
        <v>3417.35</v>
      </c>
      <c r="E2982" s="24">
        <v>97.64</v>
      </c>
    </row>
    <row r="2983" spans="1:5" ht="12.75">
      <c r="A2983" s="25" t="s">
        <v>949</v>
      </c>
      <c r="B2983" s="25" t="s">
        <v>950</v>
      </c>
      <c r="C2983" s="26" t="s">
        <v>0</v>
      </c>
      <c r="D2983" s="26">
        <v>3417.35</v>
      </c>
      <c r="E2983" s="27" t="s">
        <v>0</v>
      </c>
    </row>
    <row r="2984" spans="1:5" ht="25.5">
      <c r="A2984" s="19" t="s">
        <v>965</v>
      </c>
      <c r="B2984" s="19" t="s">
        <v>966</v>
      </c>
      <c r="C2984" s="20">
        <v>40000</v>
      </c>
      <c r="D2984" s="20">
        <v>0</v>
      </c>
      <c r="E2984" s="21">
        <v>0</v>
      </c>
    </row>
    <row r="2985" spans="1:5" ht="12.75">
      <c r="A2985" s="298" t="s">
        <v>203</v>
      </c>
      <c r="B2985" s="299"/>
      <c r="C2985" s="14">
        <v>40000</v>
      </c>
      <c r="D2985" s="14">
        <v>0</v>
      </c>
      <c r="E2985" s="15">
        <v>0</v>
      </c>
    </row>
    <row r="2986" spans="1:5" ht="12.75">
      <c r="A2986" s="298" t="s">
        <v>206</v>
      </c>
      <c r="B2986" s="299"/>
      <c r="C2986" s="14">
        <v>40000</v>
      </c>
      <c r="D2986" s="14">
        <v>0</v>
      </c>
      <c r="E2986" s="15">
        <v>0</v>
      </c>
    </row>
    <row r="2987" spans="1:5" ht="12.75">
      <c r="A2987" s="22" t="s">
        <v>437</v>
      </c>
      <c r="B2987" s="22" t="s">
        <v>438</v>
      </c>
      <c r="C2987" s="23">
        <v>40000</v>
      </c>
      <c r="D2987" s="23">
        <v>0</v>
      </c>
      <c r="E2987" s="24">
        <v>0</v>
      </c>
    </row>
    <row r="2988" spans="1:5" ht="12.75">
      <c r="A2988" s="19" t="s">
        <v>967</v>
      </c>
      <c r="B2988" s="19" t="s">
        <v>968</v>
      </c>
      <c r="C2988" s="20">
        <v>133000</v>
      </c>
      <c r="D2988" s="20">
        <v>6381.66</v>
      </c>
      <c r="E2988" s="21">
        <v>4.8</v>
      </c>
    </row>
    <row r="2989" spans="1:5" ht="12.75">
      <c r="A2989" s="298" t="s">
        <v>203</v>
      </c>
      <c r="B2989" s="299"/>
      <c r="C2989" s="14">
        <v>133000</v>
      </c>
      <c r="D2989" s="14">
        <v>6381.66</v>
      </c>
      <c r="E2989" s="15">
        <v>4.8</v>
      </c>
    </row>
    <row r="2990" spans="1:5" ht="12.75">
      <c r="A2990" s="298" t="s">
        <v>206</v>
      </c>
      <c r="B2990" s="299"/>
      <c r="C2990" s="14">
        <v>133000</v>
      </c>
      <c r="D2990" s="14">
        <v>6381.66</v>
      </c>
      <c r="E2990" s="15">
        <v>4.8</v>
      </c>
    </row>
    <row r="2991" spans="1:5" ht="12.75">
      <c r="A2991" s="22" t="s">
        <v>437</v>
      </c>
      <c r="B2991" s="22" t="s">
        <v>438</v>
      </c>
      <c r="C2991" s="23">
        <v>133000</v>
      </c>
      <c r="D2991" s="23">
        <v>6381.66</v>
      </c>
      <c r="E2991" s="24">
        <v>4.8</v>
      </c>
    </row>
    <row r="2992" spans="1:5" ht="12.75">
      <c r="A2992" s="25" t="s">
        <v>949</v>
      </c>
      <c r="B2992" s="25" t="s">
        <v>950</v>
      </c>
      <c r="C2992" s="26" t="s">
        <v>0</v>
      </c>
      <c r="D2992" s="26">
        <v>6381.66</v>
      </c>
      <c r="E2992" s="27" t="s">
        <v>0</v>
      </c>
    </row>
    <row r="2993" spans="1:5" ht="12.75">
      <c r="A2993" s="19" t="s">
        <v>969</v>
      </c>
      <c r="B2993" s="19" t="s">
        <v>970</v>
      </c>
      <c r="C2993" s="20">
        <v>316500</v>
      </c>
      <c r="D2993" s="20">
        <v>8933.51</v>
      </c>
      <c r="E2993" s="21">
        <v>2.82</v>
      </c>
    </row>
    <row r="2994" spans="1:5" ht="12.75">
      <c r="A2994" s="298" t="s">
        <v>203</v>
      </c>
      <c r="B2994" s="299"/>
      <c r="C2994" s="14">
        <v>316500</v>
      </c>
      <c r="D2994" s="14">
        <v>8933.51</v>
      </c>
      <c r="E2994" s="15">
        <v>2.82</v>
      </c>
    </row>
    <row r="2995" spans="1:5" ht="12.75">
      <c r="A2995" s="298" t="s">
        <v>206</v>
      </c>
      <c r="B2995" s="299"/>
      <c r="C2995" s="14">
        <v>316500</v>
      </c>
      <c r="D2995" s="14">
        <v>8933.51</v>
      </c>
      <c r="E2995" s="15">
        <v>2.82</v>
      </c>
    </row>
    <row r="2996" spans="1:5" ht="25.5">
      <c r="A2996" s="22" t="s">
        <v>433</v>
      </c>
      <c r="B2996" s="22" t="s">
        <v>434</v>
      </c>
      <c r="C2996" s="23">
        <v>66500</v>
      </c>
      <c r="D2996" s="23">
        <v>0</v>
      </c>
      <c r="E2996" s="24">
        <v>0</v>
      </c>
    </row>
    <row r="2997" spans="1:5" ht="12.75">
      <c r="A2997" s="22" t="s">
        <v>437</v>
      </c>
      <c r="B2997" s="22" t="s">
        <v>438</v>
      </c>
      <c r="C2997" s="23">
        <v>250000</v>
      </c>
      <c r="D2997" s="23">
        <v>8933.51</v>
      </c>
      <c r="E2997" s="24">
        <v>3.57</v>
      </c>
    </row>
    <row r="2998" spans="1:5" ht="12.75">
      <c r="A2998" s="25" t="s">
        <v>949</v>
      </c>
      <c r="B2998" s="25" t="s">
        <v>950</v>
      </c>
      <c r="C2998" s="26" t="s">
        <v>0</v>
      </c>
      <c r="D2998" s="26">
        <v>8933.51</v>
      </c>
      <c r="E2998" s="27" t="s">
        <v>0</v>
      </c>
    </row>
    <row r="2999" spans="1:5" ht="25.5">
      <c r="A2999" s="19" t="s">
        <v>971</v>
      </c>
      <c r="B2999" s="19" t="s">
        <v>972</v>
      </c>
      <c r="C2999" s="20">
        <v>27000</v>
      </c>
      <c r="D2999" s="20">
        <v>0</v>
      </c>
      <c r="E2999" s="21">
        <v>0</v>
      </c>
    </row>
    <row r="3000" spans="1:5" ht="12.75">
      <c r="A3000" s="298" t="s">
        <v>224</v>
      </c>
      <c r="B3000" s="299"/>
      <c r="C3000" s="14">
        <v>27000</v>
      </c>
      <c r="D3000" s="14">
        <v>0</v>
      </c>
      <c r="E3000" s="15">
        <v>0</v>
      </c>
    </row>
    <row r="3001" spans="1:5" ht="12.75">
      <c r="A3001" s="298" t="s">
        <v>225</v>
      </c>
      <c r="B3001" s="299"/>
      <c r="C3001" s="14">
        <v>27000</v>
      </c>
      <c r="D3001" s="14">
        <v>0</v>
      </c>
      <c r="E3001" s="15">
        <v>0</v>
      </c>
    </row>
    <row r="3002" spans="1:5" ht="12.75">
      <c r="A3002" s="22" t="s">
        <v>437</v>
      </c>
      <c r="B3002" s="22" t="s">
        <v>438</v>
      </c>
      <c r="C3002" s="23">
        <v>27000</v>
      </c>
      <c r="D3002" s="23">
        <v>0</v>
      </c>
      <c r="E3002" s="24">
        <v>0</v>
      </c>
    </row>
    <row r="3003" spans="1:5" ht="12.75">
      <c r="A3003" s="19" t="s">
        <v>973</v>
      </c>
      <c r="B3003" s="19" t="s">
        <v>974</v>
      </c>
      <c r="C3003" s="20">
        <v>146000</v>
      </c>
      <c r="D3003" s="20">
        <v>0</v>
      </c>
      <c r="E3003" s="21">
        <v>0</v>
      </c>
    </row>
    <row r="3004" spans="1:5" ht="12.75">
      <c r="A3004" s="298" t="s">
        <v>203</v>
      </c>
      <c r="B3004" s="299"/>
      <c r="C3004" s="14">
        <v>146000</v>
      </c>
      <c r="D3004" s="14">
        <v>0</v>
      </c>
      <c r="E3004" s="15">
        <v>0</v>
      </c>
    </row>
    <row r="3005" spans="1:5" ht="12.75">
      <c r="A3005" s="298" t="s">
        <v>206</v>
      </c>
      <c r="B3005" s="299"/>
      <c r="C3005" s="14">
        <v>146000</v>
      </c>
      <c r="D3005" s="14">
        <v>0</v>
      </c>
      <c r="E3005" s="15">
        <v>0</v>
      </c>
    </row>
    <row r="3006" spans="1:5" ht="12.75">
      <c r="A3006" s="22" t="s">
        <v>437</v>
      </c>
      <c r="B3006" s="22" t="s">
        <v>438</v>
      </c>
      <c r="C3006" s="23">
        <v>146000</v>
      </c>
      <c r="D3006" s="23">
        <v>0</v>
      </c>
      <c r="E3006" s="24">
        <v>0</v>
      </c>
    </row>
    <row r="3007" spans="1:5" ht="12.75">
      <c r="A3007" s="19" t="s">
        <v>975</v>
      </c>
      <c r="B3007" s="19" t="s">
        <v>976</v>
      </c>
      <c r="C3007" s="20">
        <v>6700</v>
      </c>
      <c r="D3007" s="20">
        <v>0</v>
      </c>
      <c r="E3007" s="21">
        <v>0</v>
      </c>
    </row>
    <row r="3008" spans="1:5" ht="12.75">
      <c r="A3008" s="298" t="s">
        <v>224</v>
      </c>
      <c r="B3008" s="299"/>
      <c r="C3008" s="14">
        <v>6700</v>
      </c>
      <c r="D3008" s="14">
        <v>0</v>
      </c>
      <c r="E3008" s="15">
        <v>0</v>
      </c>
    </row>
    <row r="3009" spans="1:5" ht="12.75">
      <c r="A3009" s="298" t="s">
        <v>225</v>
      </c>
      <c r="B3009" s="299"/>
      <c r="C3009" s="14">
        <v>6700</v>
      </c>
      <c r="D3009" s="14">
        <v>0</v>
      </c>
      <c r="E3009" s="15">
        <v>0</v>
      </c>
    </row>
    <row r="3010" spans="1:5" ht="12.75">
      <c r="A3010" s="22" t="s">
        <v>437</v>
      </c>
      <c r="B3010" s="22" t="s">
        <v>438</v>
      </c>
      <c r="C3010" s="23">
        <v>6700</v>
      </c>
      <c r="D3010" s="23">
        <v>0</v>
      </c>
      <c r="E3010" s="24">
        <v>0</v>
      </c>
    </row>
    <row r="3011" spans="1:5" ht="25.5">
      <c r="A3011" s="19" t="s">
        <v>977</v>
      </c>
      <c r="B3011" s="19" t="s">
        <v>978</v>
      </c>
      <c r="C3011" s="20">
        <v>146500</v>
      </c>
      <c r="D3011" s="20">
        <v>0</v>
      </c>
      <c r="E3011" s="21">
        <v>0</v>
      </c>
    </row>
    <row r="3012" spans="1:5" ht="12.75">
      <c r="A3012" s="298" t="s">
        <v>203</v>
      </c>
      <c r="B3012" s="299"/>
      <c r="C3012" s="14">
        <v>146500</v>
      </c>
      <c r="D3012" s="14">
        <v>0</v>
      </c>
      <c r="E3012" s="15">
        <v>0</v>
      </c>
    </row>
    <row r="3013" spans="1:5" ht="12.75">
      <c r="A3013" s="298" t="s">
        <v>206</v>
      </c>
      <c r="B3013" s="299"/>
      <c r="C3013" s="14">
        <v>146500</v>
      </c>
      <c r="D3013" s="14">
        <v>0</v>
      </c>
      <c r="E3013" s="15">
        <v>0</v>
      </c>
    </row>
    <row r="3014" spans="1:5" ht="12.75">
      <c r="A3014" s="22" t="s">
        <v>437</v>
      </c>
      <c r="B3014" s="22" t="s">
        <v>438</v>
      </c>
      <c r="C3014" s="23">
        <v>146500</v>
      </c>
      <c r="D3014" s="23">
        <v>0</v>
      </c>
      <c r="E3014" s="24">
        <v>0</v>
      </c>
    </row>
    <row r="3015" spans="1:5" ht="25.5">
      <c r="A3015" s="19" t="s">
        <v>979</v>
      </c>
      <c r="B3015" s="19" t="s">
        <v>980</v>
      </c>
      <c r="C3015" s="20">
        <v>13500</v>
      </c>
      <c r="D3015" s="20">
        <v>0</v>
      </c>
      <c r="E3015" s="21">
        <v>0</v>
      </c>
    </row>
    <row r="3016" spans="1:5" ht="12.75">
      <c r="A3016" s="298" t="s">
        <v>224</v>
      </c>
      <c r="B3016" s="299"/>
      <c r="C3016" s="14">
        <v>13500</v>
      </c>
      <c r="D3016" s="14">
        <v>0</v>
      </c>
      <c r="E3016" s="15">
        <v>0</v>
      </c>
    </row>
    <row r="3017" spans="1:5" ht="12.75">
      <c r="A3017" s="298" t="s">
        <v>225</v>
      </c>
      <c r="B3017" s="299"/>
      <c r="C3017" s="14">
        <v>13500</v>
      </c>
      <c r="D3017" s="14">
        <v>0</v>
      </c>
      <c r="E3017" s="15">
        <v>0</v>
      </c>
    </row>
    <row r="3018" spans="1:5" ht="12.75">
      <c r="A3018" s="22" t="s">
        <v>437</v>
      </c>
      <c r="B3018" s="22" t="s">
        <v>438</v>
      </c>
      <c r="C3018" s="23">
        <v>13500</v>
      </c>
      <c r="D3018" s="23">
        <v>0</v>
      </c>
      <c r="E3018" s="24">
        <v>0</v>
      </c>
    </row>
    <row r="3019" spans="1:5" ht="25.5">
      <c r="A3019" s="19" t="s">
        <v>981</v>
      </c>
      <c r="B3019" s="19" t="s">
        <v>982</v>
      </c>
      <c r="C3019" s="20">
        <v>66500</v>
      </c>
      <c r="D3019" s="20">
        <v>54325.24</v>
      </c>
      <c r="E3019" s="21">
        <v>81.69</v>
      </c>
    </row>
    <row r="3020" spans="1:5" ht="12.75">
      <c r="A3020" s="298" t="s">
        <v>203</v>
      </c>
      <c r="B3020" s="299"/>
      <c r="C3020" s="14">
        <v>66500</v>
      </c>
      <c r="D3020" s="14">
        <v>54325.24</v>
      </c>
      <c r="E3020" s="15">
        <v>81.69</v>
      </c>
    </row>
    <row r="3021" spans="1:5" ht="12.75">
      <c r="A3021" s="298" t="s">
        <v>206</v>
      </c>
      <c r="B3021" s="299"/>
      <c r="C3021" s="14">
        <v>59800</v>
      </c>
      <c r="D3021" s="14">
        <v>54325.24</v>
      </c>
      <c r="E3021" s="15">
        <v>90.84</v>
      </c>
    </row>
    <row r="3022" spans="1:5" ht="12.75">
      <c r="A3022" s="22" t="s">
        <v>437</v>
      </c>
      <c r="B3022" s="22" t="s">
        <v>438</v>
      </c>
      <c r="C3022" s="23">
        <v>59800</v>
      </c>
      <c r="D3022" s="23">
        <v>54325.24</v>
      </c>
      <c r="E3022" s="24">
        <v>90.84</v>
      </c>
    </row>
    <row r="3023" spans="1:5" ht="12.75">
      <c r="A3023" s="25" t="s">
        <v>517</v>
      </c>
      <c r="B3023" s="25" t="s">
        <v>518</v>
      </c>
      <c r="C3023" s="26" t="s">
        <v>0</v>
      </c>
      <c r="D3023" s="26">
        <v>54325.24</v>
      </c>
      <c r="E3023" s="27" t="s">
        <v>0</v>
      </c>
    </row>
    <row r="3024" spans="1:5" ht="12.75">
      <c r="A3024" s="298" t="s">
        <v>208</v>
      </c>
      <c r="B3024" s="299"/>
      <c r="C3024" s="14">
        <v>6700</v>
      </c>
      <c r="D3024" s="14">
        <v>0</v>
      </c>
      <c r="E3024" s="15">
        <v>0</v>
      </c>
    </row>
    <row r="3025" spans="1:5" ht="12.75">
      <c r="A3025" s="22" t="s">
        <v>437</v>
      </c>
      <c r="B3025" s="22" t="s">
        <v>438</v>
      </c>
      <c r="C3025" s="23">
        <v>6700</v>
      </c>
      <c r="D3025" s="23">
        <v>0</v>
      </c>
      <c r="E3025" s="24">
        <v>0</v>
      </c>
    </row>
    <row r="3026" spans="1:5" ht="12.75">
      <c r="A3026" s="19" t="s">
        <v>983</v>
      </c>
      <c r="B3026" s="19" t="s">
        <v>984</v>
      </c>
      <c r="C3026" s="20">
        <v>6700</v>
      </c>
      <c r="D3026" s="20">
        <v>0</v>
      </c>
      <c r="E3026" s="21">
        <v>0</v>
      </c>
    </row>
    <row r="3027" spans="1:5" ht="12.75">
      <c r="A3027" s="298" t="s">
        <v>224</v>
      </c>
      <c r="B3027" s="299"/>
      <c r="C3027" s="14">
        <v>6700</v>
      </c>
      <c r="D3027" s="14">
        <v>0</v>
      </c>
      <c r="E3027" s="15">
        <v>0</v>
      </c>
    </row>
    <row r="3028" spans="1:5" ht="12.75">
      <c r="A3028" s="298" t="s">
        <v>225</v>
      </c>
      <c r="B3028" s="299"/>
      <c r="C3028" s="14">
        <v>6700</v>
      </c>
      <c r="D3028" s="14">
        <v>0</v>
      </c>
      <c r="E3028" s="15">
        <v>0</v>
      </c>
    </row>
    <row r="3029" spans="1:5" ht="12.75">
      <c r="A3029" s="22" t="s">
        <v>437</v>
      </c>
      <c r="B3029" s="22" t="s">
        <v>438</v>
      </c>
      <c r="C3029" s="23">
        <v>6700</v>
      </c>
      <c r="D3029" s="23">
        <v>0</v>
      </c>
      <c r="E3029" s="24">
        <v>0</v>
      </c>
    </row>
    <row r="3030" spans="1:5" ht="12.75">
      <c r="A3030" s="19" t="s">
        <v>985</v>
      </c>
      <c r="B3030" s="19" t="s">
        <v>986</v>
      </c>
      <c r="C3030" s="20">
        <v>133000</v>
      </c>
      <c r="D3030" s="20">
        <v>0</v>
      </c>
      <c r="E3030" s="21">
        <v>0</v>
      </c>
    </row>
    <row r="3031" spans="1:5" ht="12.75">
      <c r="A3031" s="298" t="s">
        <v>224</v>
      </c>
      <c r="B3031" s="299"/>
      <c r="C3031" s="14">
        <v>133000</v>
      </c>
      <c r="D3031" s="14">
        <v>0</v>
      </c>
      <c r="E3031" s="15">
        <v>0</v>
      </c>
    </row>
    <row r="3032" spans="1:5" ht="12.75">
      <c r="A3032" s="298" t="s">
        <v>225</v>
      </c>
      <c r="B3032" s="299"/>
      <c r="C3032" s="14">
        <v>133000</v>
      </c>
      <c r="D3032" s="14">
        <v>0</v>
      </c>
      <c r="E3032" s="15">
        <v>0</v>
      </c>
    </row>
    <row r="3033" spans="1:5" ht="12.75">
      <c r="A3033" s="22" t="s">
        <v>437</v>
      </c>
      <c r="B3033" s="22" t="s">
        <v>438</v>
      </c>
      <c r="C3033" s="23">
        <v>133000</v>
      </c>
      <c r="D3033" s="23">
        <v>0</v>
      </c>
      <c r="E3033" s="24">
        <v>0</v>
      </c>
    </row>
    <row r="3034" spans="1:5" ht="25.5">
      <c r="A3034" s="19" t="s">
        <v>987</v>
      </c>
      <c r="B3034" s="19" t="s">
        <v>988</v>
      </c>
      <c r="C3034" s="20">
        <v>252500</v>
      </c>
      <c r="D3034" s="20">
        <v>95788.08</v>
      </c>
      <c r="E3034" s="21">
        <v>37.94</v>
      </c>
    </row>
    <row r="3035" spans="1:5" ht="12.75">
      <c r="A3035" s="298" t="s">
        <v>203</v>
      </c>
      <c r="B3035" s="299"/>
      <c r="C3035" s="14">
        <v>252500</v>
      </c>
      <c r="D3035" s="14">
        <v>95788.08</v>
      </c>
      <c r="E3035" s="15">
        <v>37.94</v>
      </c>
    </row>
    <row r="3036" spans="1:5" ht="12.75">
      <c r="A3036" s="298" t="s">
        <v>206</v>
      </c>
      <c r="B3036" s="299"/>
      <c r="C3036" s="14">
        <v>252500</v>
      </c>
      <c r="D3036" s="14">
        <v>95788.08</v>
      </c>
      <c r="E3036" s="15">
        <v>37.94</v>
      </c>
    </row>
    <row r="3037" spans="1:5" ht="12.75">
      <c r="A3037" s="22" t="s">
        <v>437</v>
      </c>
      <c r="B3037" s="22" t="s">
        <v>438</v>
      </c>
      <c r="C3037" s="23">
        <v>252500</v>
      </c>
      <c r="D3037" s="23">
        <v>95788.08</v>
      </c>
      <c r="E3037" s="24">
        <v>37.94</v>
      </c>
    </row>
    <row r="3038" spans="1:5" ht="12.75">
      <c r="A3038" s="25" t="s">
        <v>517</v>
      </c>
      <c r="B3038" s="25" t="s">
        <v>518</v>
      </c>
      <c r="C3038" s="26" t="s">
        <v>0</v>
      </c>
      <c r="D3038" s="26">
        <v>95788.08</v>
      </c>
      <c r="E3038" s="27" t="s">
        <v>0</v>
      </c>
    </row>
    <row r="3039" spans="1:5" ht="25.5">
      <c r="A3039" s="19" t="s">
        <v>989</v>
      </c>
      <c r="B3039" s="19" t="s">
        <v>990</v>
      </c>
      <c r="C3039" s="20">
        <v>53200</v>
      </c>
      <c r="D3039" s="20">
        <v>6984</v>
      </c>
      <c r="E3039" s="21">
        <v>13.13</v>
      </c>
    </row>
    <row r="3040" spans="1:5" ht="12.75">
      <c r="A3040" s="298" t="s">
        <v>203</v>
      </c>
      <c r="B3040" s="299"/>
      <c r="C3040" s="14">
        <v>53200</v>
      </c>
      <c r="D3040" s="14">
        <v>6984</v>
      </c>
      <c r="E3040" s="15">
        <v>13.13</v>
      </c>
    </row>
    <row r="3041" spans="1:5" ht="12.75">
      <c r="A3041" s="298" t="s">
        <v>206</v>
      </c>
      <c r="B3041" s="299"/>
      <c r="C3041" s="14">
        <v>53200</v>
      </c>
      <c r="D3041" s="14">
        <v>6984</v>
      </c>
      <c r="E3041" s="15">
        <v>13.13</v>
      </c>
    </row>
    <row r="3042" spans="1:5" ht="12.75">
      <c r="A3042" s="22" t="s">
        <v>437</v>
      </c>
      <c r="B3042" s="22" t="s">
        <v>438</v>
      </c>
      <c r="C3042" s="23">
        <v>53200</v>
      </c>
      <c r="D3042" s="23">
        <v>6984</v>
      </c>
      <c r="E3042" s="24">
        <v>13.13</v>
      </c>
    </row>
    <row r="3043" spans="1:5" ht="12.75">
      <c r="A3043" s="25" t="s">
        <v>885</v>
      </c>
      <c r="B3043" s="25" t="s">
        <v>886</v>
      </c>
      <c r="C3043" s="26" t="s">
        <v>0</v>
      </c>
      <c r="D3043" s="26">
        <v>6984</v>
      </c>
      <c r="E3043" s="27" t="s">
        <v>0</v>
      </c>
    </row>
    <row r="3044" spans="1:5" ht="25.5">
      <c r="A3044" s="19" t="s">
        <v>991</v>
      </c>
      <c r="B3044" s="19" t="s">
        <v>992</v>
      </c>
      <c r="C3044" s="20">
        <v>33500</v>
      </c>
      <c r="D3044" s="20">
        <v>0</v>
      </c>
      <c r="E3044" s="21">
        <v>0</v>
      </c>
    </row>
    <row r="3045" spans="1:5" ht="12.75">
      <c r="A3045" s="298" t="s">
        <v>203</v>
      </c>
      <c r="B3045" s="299"/>
      <c r="C3045" s="14">
        <v>33500</v>
      </c>
      <c r="D3045" s="14">
        <v>0</v>
      </c>
      <c r="E3045" s="15">
        <v>0</v>
      </c>
    </row>
    <row r="3046" spans="1:5" ht="12.75">
      <c r="A3046" s="298" t="s">
        <v>206</v>
      </c>
      <c r="B3046" s="299"/>
      <c r="C3046" s="14">
        <v>33500</v>
      </c>
      <c r="D3046" s="14">
        <v>0</v>
      </c>
      <c r="E3046" s="15">
        <v>0</v>
      </c>
    </row>
    <row r="3047" spans="1:5" ht="12.75">
      <c r="A3047" s="22" t="s">
        <v>357</v>
      </c>
      <c r="B3047" s="22" t="s">
        <v>358</v>
      </c>
      <c r="C3047" s="23">
        <v>33500</v>
      </c>
      <c r="D3047" s="23">
        <v>0</v>
      </c>
      <c r="E3047" s="24">
        <v>0</v>
      </c>
    </row>
    <row r="3048" spans="1:5" ht="25.5">
      <c r="A3048" s="19" t="s">
        <v>993</v>
      </c>
      <c r="B3048" s="19" t="s">
        <v>994</v>
      </c>
      <c r="C3048" s="20">
        <v>12000</v>
      </c>
      <c r="D3048" s="20">
        <v>0</v>
      </c>
      <c r="E3048" s="21">
        <v>0</v>
      </c>
    </row>
    <row r="3049" spans="1:5" ht="12.75">
      <c r="A3049" s="298" t="s">
        <v>203</v>
      </c>
      <c r="B3049" s="299"/>
      <c r="C3049" s="14">
        <v>5700</v>
      </c>
      <c r="D3049" s="14">
        <v>0</v>
      </c>
      <c r="E3049" s="15">
        <v>0</v>
      </c>
    </row>
    <row r="3050" spans="1:5" ht="12.75">
      <c r="A3050" s="298" t="s">
        <v>206</v>
      </c>
      <c r="B3050" s="299"/>
      <c r="C3050" s="14">
        <v>5700</v>
      </c>
      <c r="D3050" s="14">
        <v>0</v>
      </c>
      <c r="E3050" s="15">
        <v>0</v>
      </c>
    </row>
    <row r="3051" spans="1:5" ht="12.75">
      <c r="A3051" s="22" t="s">
        <v>437</v>
      </c>
      <c r="B3051" s="22" t="s">
        <v>438</v>
      </c>
      <c r="C3051" s="23">
        <v>5700</v>
      </c>
      <c r="D3051" s="23">
        <v>0</v>
      </c>
      <c r="E3051" s="24">
        <v>0</v>
      </c>
    </row>
    <row r="3052" spans="1:5" ht="12.75">
      <c r="A3052" s="298" t="s">
        <v>212</v>
      </c>
      <c r="B3052" s="299"/>
      <c r="C3052" s="14">
        <v>6300</v>
      </c>
      <c r="D3052" s="14">
        <v>0</v>
      </c>
      <c r="E3052" s="15">
        <v>0</v>
      </c>
    </row>
    <row r="3053" spans="1:5" ht="12.75">
      <c r="A3053" s="298" t="s">
        <v>214</v>
      </c>
      <c r="B3053" s="299"/>
      <c r="C3053" s="14">
        <v>3600</v>
      </c>
      <c r="D3053" s="14">
        <v>0</v>
      </c>
      <c r="E3053" s="15">
        <v>0</v>
      </c>
    </row>
    <row r="3054" spans="1:5" ht="12.75">
      <c r="A3054" s="22" t="s">
        <v>437</v>
      </c>
      <c r="B3054" s="22" t="s">
        <v>438</v>
      </c>
      <c r="C3054" s="23">
        <v>3600</v>
      </c>
      <c r="D3054" s="23">
        <v>0</v>
      </c>
      <c r="E3054" s="24">
        <v>0</v>
      </c>
    </row>
    <row r="3055" spans="1:5" ht="12.75">
      <c r="A3055" s="298" t="s">
        <v>216</v>
      </c>
      <c r="B3055" s="299"/>
      <c r="C3055" s="14">
        <v>2700</v>
      </c>
      <c r="D3055" s="14">
        <v>0</v>
      </c>
      <c r="E3055" s="15">
        <v>0</v>
      </c>
    </row>
    <row r="3056" spans="1:5" ht="12.75">
      <c r="A3056" s="22" t="s">
        <v>437</v>
      </c>
      <c r="B3056" s="22" t="s">
        <v>438</v>
      </c>
      <c r="C3056" s="23">
        <v>2700</v>
      </c>
      <c r="D3056" s="23">
        <v>0</v>
      </c>
      <c r="E3056" s="24">
        <v>0</v>
      </c>
    </row>
    <row r="3057" spans="1:5" ht="12.75">
      <c r="A3057" s="19" t="s">
        <v>995</v>
      </c>
      <c r="B3057" s="19" t="s">
        <v>996</v>
      </c>
      <c r="C3057" s="20">
        <v>26600</v>
      </c>
      <c r="D3057" s="20">
        <v>0</v>
      </c>
      <c r="E3057" s="21">
        <v>0</v>
      </c>
    </row>
    <row r="3058" spans="1:5" ht="12.75">
      <c r="A3058" s="298" t="s">
        <v>203</v>
      </c>
      <c r="B3058" s="299"/>
      <c r="C3058" s="14">
        <v>26600</v>
      </c>
      <c r="D3058" s="14">
        <v>0</v>
      </c>
      <c r="E3058" s="15">
        <v>0</v>
      </c>
    </row>
    <row r="3059" spans="1:5" ht="12.75">
      <c r="A3059" s="298" t="s">
        <v>206</v>
      </c>
      <c r="B3059" s="299"/>
      <c r="C3059" s="14">
        <v>26600</v>
      </c>
      <c r="D3059" s="14">
        <v>0</v>
      </c>
      <c r="E3059" s="15">
        <v>0</v>
      </c>
    </row>
    <row r="3060" spans="1:5" ht="12.75">
      <c r="A3060" s="22" t="s">
        <v>357</v>
      </c>
      <c r="B3060" s="22" t="s">
        <v>358</v>
      </c>
      <c r="C3060" s="23">
        <v>26600</v>
      </c>
      <c r="D3060" s="23">
        <v>0</v>
      </c>
      <c r="E3060" s="24">
        <v>0</v>
      </c>
    </row>
    <row r="3061" spans="1:5" ht="25.5">
      <c r="A3061" s="19" t="s">
        <v>997</v>
      </c>
      <c r="B3061" s="19" t="s">
        <v>998</v>
      </c>
      <c r="C3061" s="20">
        <v>16600</v>
      </c>
      <c r="D3061" s="20">
        <v>0</v>
      </c>
      <c r="E3061" s="21">
        <v>0</v>
      </c>
    </row>
    <row r="3062" spans="1:5" ht="12.75">
      <c r="A3062" s="298" t="s">
        <v>203</v>
      </c>
      <c r="B3062" s="299"/>
      <c r="C3062" s="14">
        <v>16600</v>
      </c>
      <c r="D3062" s="14">
        <v>0</v>
      </c>
      <c r="E3062" s="15">
        <v>0</v>
      </c>
    </row>
    <row r="3063" spans="1:5" ht="12.75">
      <c r="A3063" s="298" t="s">
        <v>206</v>
      </c>
      <c r="B3063" s="299"/>
      <c r="C3063" s="14">
        <v>16600</v>
      </c>
      <c r="D3063" s="14">
        <v>0</v>
      </c>
      <c r="E3063" s="15">
        <v>0</v>
      </c>
    </row>
    <row r="3064" spans="1:5" ht="12.75">
      <c r="A3064" s="22" t="s">
        <v>357</v>
      </c>
      <c r="B3064" s="22" t="s">
        <v>358</v>
      </c>
      <c r="C3064" s="23">
        <v>16600</v>
      </c>
      <c r="D3064" s="23">
        <v>0</v>
      </c>
      <c r="E3064" s="24">
        <v>0</v>
      </c>
    </row>
    <row r="3065" spans="1:5" ht="12.75">
      <c r="A3065" s="19" t="s">
        <v>999</v>
      </c>
      <c r="B3065" s="19" t="s">
        <v>1000</v>
      </c>
      <c r="C3065" s="20">
        <v>27000</v>
      </c>
      <c r="D3065" s="20">
        <v>0</v>
      </c>
      <c r="E3065" s="21">
        <v>0</v>
      </c>
    </row>
    <row r="3066" spans="1:5" ht="12.75">
      <c r="A3066" s="298" t="s">
        <v>224</v>
      </c>
      <c r="B3066" s="299"/>
      <c r="C3066" s="14">
        <v>27000</v>
      </c>
      <c r="D3066" s="14">
        <v>0</v>
      </c>
      <c r="E3066" s="15">
        <v>0</v>
      </c>
    </row>
    <row r="3067" spans="1:5" ht="12.75">
      <c r="A3067" s="298" t="s">
        <v>225</v>
      </c>
      <c r="B3067" s="299"/>
      <c r="C3067" s="14">
        <v>27000</v>
      </c>
      <c r="D3067" s="14">
        <v>0</v>
      </c>
      <c r="E3067" s="15">
        <v>0</v>
      </c>
    </row>
    <row r="3068" spans="1:5" ht="25.5">
      <c r="A3068" s="22" t="s">
        <v>433</v>
      </c>
      <c r="B3068" s="22" t="s">
        <v>434</v>
      </c>
      <c r="C3068" s="23">
        <v>27000</v>
      </c>
      <c r="D3068" s="23">
        <v>0</v>
      </c>
      <c r="E3068" s="24">
        <v>0</v>
      </c>
    </row>
    <row r="3069" spans="1:5" ht="25.5">
      <c r="A3069" s="19" t="s">
        <v>1001</v>
      </c>
      <c r="B3069" s="19" t="s">
        <v>1002</v>
      </c>
      <c r="C3069" s="20">
        <v>85000</v>
      </c>
      <c r="D3069" s="20">
        <v>82950</v>
      </c>
      <c r="E3069" s="21">
        <v>97.59</v>
      </c>
    </row>
    <row r="3070" spans="1:5" ht="12.75">
      <c r="A3070" s="298" t="s">
        <v>203</v>
      </c>
      <c r="B3070" s="299"/>
      <c r="C3070" s="14">
        <v>85000</v>
      </c>
      <c r="D3070" s="14">
        <v>82950</v>
      </c>
      <c r="E3070" s="15">
        <v>97.59</v>
      </c>
    </row>
    <row r="3071" spans="1:5" ht="12.75">
      <c r="A3071" s="298" t="s">
        <v>206</v>
      </c>
      <c r="B3071" s="299"/>
      <c r="C3071" s="14">
        <v>85000</v>
      </c>
      <c r="D3071" s="14">
        <v>82950</v>
      </c>
      <c r="E3071" s="15">
        <v>97.59</v>
      </c>
    </row>
    <row r="3072" spans="1:5" ht="25.5">
      <c r="A3072" s="22" t="s">
        <v>433</v>
      </c>
      <c r="B3072" s="22" t="s">
        <v>434</v>
      </c>
      <c r="C3072" s="23">
        <v>85000</v>
      </c>
      <c r="D3072" s="23">
        <v>82950</v>
      </c>
      <c r="E3072" s="24">
        <v>97.59</v>
      </c>
    </row>
    <row r="3073" spans="1:5" ht="12.75">
      <c r="A3073" s="25" t="s">
        <v>603</v>
      </c>
      <c r="B3073" s="25" t="s">
        <v>604</v>
      </c>
      <c r="C3073" s="26" t="s">
        <v>0</v>
      </c>
      <c r="D3073" s="26">
        <v>82950</v>
      </c>
      <c r="E3073" s="27" t="s">
        <v>0</v>
      </c>
    </row>
    <row r="3074" spans="1:5" ht="12.75">
      <c r="A3074" s="19" t="s">
        <v>1003</v>
      </c>
      <c r="B3074" s="19" t="s">
        <v>1004</v>
      </c>
      <c r="C3074" s="20">
        <v>270000</v>
      </c>
      <c r="D3074" s="20">
        <v>3250</v>
      </c>
      <c r="E3074" s="21">
        <v>1.2</v>
      </c>
    </row>
    <row r="3075" spans="1:5" ht="12.75">
      <c r="A3075" s="298" t="s">
        <v>203</v>
      </c>
      <c r="B3075" s="299"/>
      <c r="C3075" s="14">
        <v>270000</v>
      </c>
      <c r="D3075" s="14">
        <v>3250</v>
      </c>
      <c r="E3075" s="15">
        <v>1.2</v>
      </c>
    </row>
    <row r="3076" spans="1:5" ht="12.75">
      <c r="A3076" s="298" t="s">
        <v>206</v>
      </c>
      <c r="B3076" s="299"/>
      <c r="C3076" s="14">
        <v>270000</v>
      </c>
      <c r="D3076" s="14">
        <v>3250</v>
      </c>
      <c r="E3076" s="15">
        <v>1.2</v>
      </c>
    </row>
    <row r="3077" spans="1:5" ht="12.75">
      <c r="A3077" s="22" t="s">
        <v>437</v>
      </c>
      <c r="B3077" s="22" t="s">
        <v>438</v>
      </c>
      <c r="C3077" s="23">
        <v>270000</v>
      </c>
      <c r="D3077" s="23">
        <v>3250</v>
      </c>
      <c r="E3077" s="24">
        <v>1.2</v>
      </c>
    </row>
    <row r="3078" spans="1:5" ht="12.75">
      <c r="A3078" s="25" t="s">
        <v>949</v>
      </c>
      <c r="B3078" s="25" t="s">
        <v>950</v>
      </c>
      <c r="C3078" s="26" t="s">
        <v>0</v>
      </c>
      <c r="D3078" s="26">
        <v>3250</v>
      </c>
      <c r="E3078" s="27" t="s">
        <v>0</v>
      </c>
    </row>
    <row r="3079" spans="1:5" ht="12.75">
      <c r="A3079" s="19" t="s">
        <v>1005</v>
      </c>
      <c r="B3079" s="19" t="s">
        <v>1006</v>
      </c>
      <c r="C3079" s="20">
        <v>50000</v>
      </c>
      <c r="D3079" s="20">
        <v>0</v>
      </c>
      <c r="E3079" s="21">
        <v>0</v>
      </c>
    </row>
    <row r="3080" spans="1:5" ht="12.75">
      <c r="A3080" s="298" t="s">
        <v>203</v>
      </c>
      <c r="B3080" s="299"/>
      <c r="C3080" s="14">
        <v>50000</v>
      </c>
      <c r="D3080" s="14">
        <v>0</v>
      </c>
      <c r="E3080" s="15">
        <v>0</v>
      </c>
    </row>
    <row r="3081" spans="1:5" ht="12.75">
      <c r="A3081" s="298" t="s">
        <v>206</v>
      </c>
      <c r="B3081" s="299"/>
      <c r="C3081" s="14">
        <v>50000</v>
      </c>
      <c r="D3081" s="14">
        <v>0</v>
      </c>
      <c r="E3081" s="15">
        <v>0</v>
      </c>
    </row>
    <row r="3082" spans="1:5" ht="12.75">
      <c r="A3082" s="22" t="s">
        <v>437</v>
      </c>
      <c r="B3082" s="22" t="s">
        <v>438</v>
      </c>
      <c r="C3082" s="23">
        <v>50000</v>
      </c>
      <c r="D3082" s="23">
        <v>0</v>
      </c>
      <c r="E3082" s="24">
        <v>0</v>
      </c>
    </row>
    <row r="3083" spans="1:5" ht="12.75">
      <c r="A3083" s="19" t="s">
        <v>1007</v>
      </c>
      <c r="B3083" s="19" t="s">
        <v>1008</v>
      </c>
      <c r="C3083" s="20">
        <v>66500</v>
      </c>
      <c r="D3083" s="20">
        <v>3350.7</v>
      </c>
      <c r="E3083" s="21">
        <v>5.04</v>
      </c>
    </row>
    <row r="3084" spans="1:5" ht="12.75">
      <c r="A3084" s="298" t="s">
        <v>224</v>
      </c>
      <c r="B3084" s="299"/>
      <c r="C3084" s="14">
        <v>66500</v>
      </c>
      <c r="D3084" s="14">
        <v>3350.7</v>
      </c>
      <c r="E3084" s="15">
        <v>5.04</v>
      </c>
    </row>
    <row r="3085" spans="1:5" ht="12.75">
      <c r="A3085" s="298" t="s">
        <v>225</v>
      </c>
      <c r="B3085" s="299"/>
      <c r="C3085" s="14">
        <v>66500</v>
      </c>
      <c r="D3085" s="14">
        <v>3350.7</v>
      </c>
      <c r="E3085" s="15">
        <v>5.04</v>
      </c>
    </row>
    <row r="3086" spans="1:5" ht="12.75">
      <c r="A3086" s="22" t="s">
        <v>437</v>
      </c>
      <c r="B3086" s="22" t="s">
        <v>438</v>
      </c>
      <c r="C3086" s="23">
        <v>66500</v>
      </c>
      <c r="D3086" s="23">
        <v>3350.7</v>
      </c>
      <c r="E3086" s="24">
        <v>5.04</v>
      </c>
    </row>
    <row r="3087" spans="1:5" ht="12.75">
      <c r="A3087" s="25" t="s">
        <v>949</v>
      </c>
      <c r="B3087" s="25" t="s">
        <v>950</v>
      </c>
      <c r="C3087" s="26" t="s">
        <v>0</v>
      </c>
      <c r="D3087" s="26">
        <v>3350.7</v>
      </c>
      <c r="E3087" s="27" t="s">
        <v>0</v>
      </c>
    </row>
    <row r="3088" spans="1:5" ht="12.75">
      <c r="A3088" s="19" t="s">
        <v>1009</v>
      </c>
      <c r="B3088" s="19" t="s">
        <v>1010</v>
      </c>
      <c r="C3088" s="20">
        <v>133000</v>
      </c>
      <c r="D3088" s="20">
        <v>59302.88</v>
      </c>
      <c r="E3088" s="21">
        <v>44.59</v>
      </c>
    </row>
    <row r="3089" spans="1:5" ht="12.75">
      <c r="A3089" s="298" t="s">
        <v>224</v>
      </c>
      <c r="B3089" s="299"/>
      <c r="C3089" s="14">
        <v>133000</v>
      </c>
      <c r="D3089" s="14">
        <v>59302.88</v>
      </c>
      <c r="E3089" s="15">
        <v>44.59</v>
      </c>
    </row>
    <row r="3090" spans="1:5" ht="12.75">
      <c r="A3090" s="298" t="s">
        <v>225</v>
      </c>
      <c r="B3090" s="299"/>
      <c r="C3090" s="14">
        <v>133000</v>
      </c>
      <c r="D3090" s="14">
        <v>59302.88</v>
      </c>
      <c r="E3090" s="15">
        <v>44.59</v>
      </c>
    </row>
    <row r="3091" spans="1:5" ht="12.75">
      <c r="A3091" s="22" t="s">
        <v>437</v>
      </c>
      <c r="B3091" s="22" t="s">
        <v>438</v>
      </c>
      <c r="C3091" s="23">
        <v>133000</v>
      </c>
      <c r="D3091" s="23">
        <v>59302.88</v>
      </c>
      <c r="E3091" s="24">
        <v>44.59</v>
      </c>
    </row>
    <row r="3092" spans="1:5" ht="12.75">
      <c r="A3092" s="25" t="s">
        <v>949</v>
      </c>
      <c r="B3092" s="25" t="s">
        <v>950</v>
      </c>
      <c r="C3092" s="26" t="s">
        <v>0</v>
      </c>
      <c r="D3092" s="26">
        <v>59302.88</v>
      </c>
      <c r="E3092" s="27" t="s">
        <v>0</v>
      </c>
    </row>
    <row r="3093" spans="1:5" ht="25.5">
      <c r="A3093" s="19" t="s">
        <v>1011</v>
      </c>
      <c r="B3093" s="19" t="s">
        <v>1012</v>
      </c>
      <c r="C3093" s="20">
        <v>240000</v>
      </c>
      <c r="D3093" s="20">
        <v>248.85</v>
      </c>
      <c r="E3093" s="21">
        <v>0.1</v>
      </c>
    </row>
    <row r="3094" spans="1:5" ht="12.75">
      <c r="A3094" s="298" t="s">
        <v>224</v>
      </c>
      <c r="B3094" s="299"/>
      <c r="C3094" s="14">
        <v>240000</v>
      </c>
      <c r="D3094" s="14">
        <v>248.85</v>
      </c>
      <c r="E3094" s="15">
        <v>0.1</v>
      </c>
    </row>
    <row r="3095" spans="1:5" ht="12.75">
      <c r="A3095" s="298" t="s">
        <v>225</v>
      </c>
      <c r="B3095" s="299"/>
      <c r="C3095" s="14">
        <v>240000</v>
      </c>
      <c r="D3095" s="14">
        <v>248.85</v>
      </c>
      <c r="E3095" s="15">
        <v>0.1</v>
      </c>
    </row>
    <row r="3096" spans="1:5" ht="12.75">
      <c r="A3096" s="22" t="s">
        <v>437</v>
      </c>
      <c r="B3096" s="22" t="s">
        <v>438</v>
      </c>
      <c r="C3096" s="23">
        <v>240000</v>
      </c>
      <c r="D3096" s="23">
        <v>248.85</v>
      </c>
      <c r="E3096" s="24">
        <v>0.1</v>
      </c>
    </row>
    <row r="3097" spans="1:5" ht="12.75">
      <c r="A3097" s="25" t="s">
        <v>949</v>
      </c>
      <c r="B3097" s="25" t="s">
        <v>950</v>
      </c>
      <c r="C3097" s="26" t="s">
        <v>0</v>
      </c>
      <c r="D3097" s="26">
        <v>248.85</v>
      </c>
      <c r="E3097" s="27" t="s">
        <v>0</v>
      </c>
    </row>
    <row r="3098" spans="1:5" ht="25.5">
      <c r="A3098" s="19" t="s">
        <v>1013</v>
      </c>
      <c r="B3098" s="19" t="s">
        <v>1014</v>
      </c>
      <c r="C3098" s="20">
        <v>85000</v>
      </c>
      <c r="D3098" s="20">
        <v>0</v>
      </c>
      <c r="E3098" s="21">
        <v>0</v>
      </c>
    </row>
    <row r="3099" spans="1:5" ht="12.75">
      <c r="A3099" s="298" t="s">
        <v>203</v>
      </c>
      <c r="B3099" s="299"/>
      <c r="C3099" s="14">
        <v>85000</v>
      </c>
      <c r="D3099" s="14">
        <v>0</v>
      </c>
      <c r="E3099" s="15">
        <v>0</v>
      </c>
    </row>
    <row r="3100" spans="1:5" ht="12.75">
      <c r="A3100" s="298" t="s">
        <v>206</v>
      </c>
      <c r="B3100" s="299"/>
      <c r="C3100" s="14">
        <v>85000</v>
      </c>
      <c r="D3100" s="14">
        <v>0</v>
      </c>
      <c r="E3100" s="15">
        <v>0</v>
      </c>
    </row>
    <row r="3101" spans="1:5" ht="12.75">
      <c r="A3101" s="22" t="s">
        <v>437</v>
      </c>
      <c r="B3101" s="22" t="s">
        <v>438</v>
      </c>
      <c r="C3101" s="23">
        <v>85000</v>
      </c>
      <c r="D3101" s="23">
        <v>0</v>
      </c>
      <c r="E3101" s="24">
        <v>0</v>
      </c>
    </row>
    <row r="3102" spans="1:5" ht="25.5">
      <c r="A3102" s="19" t="s">
        <v>1015</v>
      </c>
      <c r="B3102" s="19" t="s">
        <v>1016</v>
      </c>
      <c r="C3102" s="20">
        <v>996500</v>
      </c>
      <c r="D3102" s="20">
        <v>14102.47</v>
      </c>
      <c r="E3102" s="21">
        <v>1.42</v>
      </c>
    </row>
    <row r="3103" spans="1:5" ht="12.75">
      <c r="A3103" s="298" t="s">
        <v>203</v>
      </c>
      <c r="B3103" s="299"/>
      <c r="C3103" s="14">
        <v>66500</v>
      </c>
      <c r="D3103" s="14">
        <v>0</v>
      </c>
      <c r="E3103" s="15">
        <v>0</v>
      </c>
    </row>
    <row r="3104" spans="1:5" ht="12.75">
      <c r="A3104" s="298" t="s">
        <v>206</v>
      </c>
      <c r="B3104" s="299"/>
      <c r="C3104" s="14">
        <v>66500</v>
      </c>
      <c r="D3104" s="14">
        <v>0</v>
      </c>
      <c r="E3104" s="15">
        <v>0</v>
      </c>
    </row>
    <row r="3105" spans="1:5" ht="25.5">
      <c r="A3105" s="22" t="s">
        <v>433</v>
      </c>
      <c r="B3105" s="22" t="s">
        <v>434</v>
      </c>
      <c r="C3105" s="23">
        <v>66500</v>
      </c>
      <c r="D3105" s="23">
        <v>0</v>
      </c>
      <c r="E3105" s="24">
        <v>0</v>
      </c>
    </row>
    <row r="3106" spans="1:5" ht="12.75">
      <c r="A3106" s="298" t="s">
        <v>212</v>
      </c>
      <c r="B3106" s="299"/>
      <c r="C3106" s="14">
        <v>930000</v>
      </c>
      <c r="D3106" s="14">
        <v>14102.47</v>
      </c>
      <c r="E3106" s="15">
        <v>1.52</v>
      </c>
    </row>
    <row r="3107" spans="1:5" ht="12.75">
      <c r="A3107" s="298" t="s">
        <v>214</v>
      </c>
      <c r="B3107" s="299"/>
      <c r="C3107" s="14">
        <v>930000</v>
      </c>
      <c r="D3107" s="14">
        <v>14102.47</v>
      </c>
      <c r="E3107" s="15">
        <v>1.52</v>
      </c>
    </row>
    <row r="3108" spans="1:5" ht="12.75">
      <c r="A3108" s="22" t="s">
        <v>437</v>
      </c>
      <c r="B3108" s="22" t="s">
        <v>438</v>
      </c>
      <c r="C3108" s="23">
        <v>930000</v>
      </c>
      <c r="D3108" s="23">
        <v>14102.47</v>
      </c>
      <c r="E3108" s="24">
        <v>1.52</v>
      </c>
    </row>
    <row r="3109" spans="1:5" ht="12.75">
      <c r="A3109" s="25" t="s">
        <v>949</v>
      </c>
      <c r="B3109" s="25" t="s">
        <v>950</v>
      </c>
      <c r="C3109" s="26" t="s">
        <v>0</v>
      </c>
      <c r="D3109" s="26">
        <v>14102.47</v>
      </c>
      <c r="E3109" s="27" t="s">
        <v>0</v>
      </c>
    </row>
    <row r="3110" spans="1:5" ht="12.75">
      <c r="A3110" s="19" t="s">
        <v>1017</v>
      </c>
      <c r="B3110" s="19" t="s">
        <v>1018</v>
      </c>
      <c r="C3110" s="20">
        <v>13000</v>
      </c>
      <c r="D3110" s="20">
        <v>0</v>
      </c>
      <c r="E3110" s="21">
        <v>0</v>
      </c>
    </row>
    <row r="3111" spans="1:5" ht="12.75">
      <c r="A3111" s="298" t="s">
        <v>203</v>
      </c>
      <c r="B3111" s="299"/>
      <c r="C3111" s="14">
        <v>13000</v>
      </c>
      <c r="D3111" s="14">
        <v>0</v>
      </c>
      <c r="E3111" s="15">
        <v>0</v>
      </c>
    </row>
    <row r="3112" spans="1:5" ht="12.75">
      <c r="A3112" s="298" t="s">
        <v>206</v>
      </c>
      <c r="B3112" s="299"/>
      <c r="C3112" s="14">
        <v>13000</v>
      </c>
      <c r="D3112" s="14">
        <v>0</v>
      </c>
      <c r="E3112" s="15">
        <v>0</v>
      </c>
    </row>
    <row r="3113" spans="1:5" ht="12.75">
      <c r="A3113" s="22" t="s">
        <v>437</v>
      </c>
      <c r="B3113" s="22" t="s">
        <v>438</v>
      </c>
      <c r="C3113" s="23">
        <v>13000</v>
      </c>
      <c r="D3113" s="23">
        <v>0</v>
      </c>
      <c r="E3113" s="24">
        <v>0</v>
      </c>
    </row>
    <row r="3114" spans="1:5" ht="25.5">
      <c r="A3114" s="19" t="s">
        <v>1019</v>
      </c>
      <c r="B3114" s="19" t="s">
        <v>1020</v>
      </c>
      <c r="C3114" s="20">
        <v>20000</v>
      </c>
      <c r="D3114" s="20">
        <v>0</v>
      </c>
      <c r="E3114" s="21">
        <v>0</v>
      </c>
    </row>
    <row r="3115" spans="1:5" ht="12.75">
      <c r="A3115" s="298" t="s">
        <v>224</v>
      </c>
      <c r="B3115" s="299"/>
      <c r="C3115" s="14">
        <v>20000</v>
      </c>
      <c r="D3115" s="14">
        <v>0</v>
      </c>
      <c r="E3115" s="15">
        <v>0</v>
      </c>
    </row>
    <row r="3116" spans="1:5" ht="12.75">
      <c r="A3116" s="298" t="s">
        <v>225</v>
      </c>
      <c r="B3116" s="299"/>
      <c r="C3116" s="14">
        <v>20000</v>
      </c>
      <c r="D3116" s="14">
        <v>0</v>
      </c>
      <c r="E3116" s="15">
        <v>0</v>
      </c>
    </row>
    <row r="3117" spans="1:5" ht="12.75">
      <c r="A3117" s="22" t="s">
        <v>437</v>
      </c>
      <c r="B3117" s="22" t="s">
        <v>438</v>
      </c>
      <c r="C3117" s="23">
        <v>20000</v>
      </c>
      <c r="D3117" s="23">
        <v>0</v>
      </c>
      <c r="E3117" s="24">
        <v>0</v>
      </c>
    </row>
    <row r="3118" spans="1:5" ht="25.5">
      <c r="A3118" s="19" t="s">
        <v>1021</v>
      </c>
      <c r="B3118" s="19" t="s">
        <v>1022</v>
      </c>
      <c r="C3118" s="20">
        <v>160000</v>
      </c>
      <c r="D3118" s="20">
        <v>6322.21</v>
      </c>
      <c r="E3118" s="21">
        <v>3.95</v>
      </c>
    </row>
    <row r="3119" spans="1:5" ht="12.75">
      <c r="A3119" s="298" t="s">
        <v>203</v>
      </c>
      <c r="B3119" s="299"/>
      <c r="C3119" s="14">
        <v>160000</v>
      </c>
      <c r="D3119" s="14">
        <v>6322.21</v>
      </c>
      <c r="E3119" s="15">
        <v>3.95</v>
      </c>
    </row>
    <row r="3120" spans="1:5" ht="12.75">
      <c r="A3120" s="298" t="s">
        <v>206</v>
      </c>
      <c r="B3120" s="299"/>
      <c r="C3120" s="14">
        <v>160000</v>
      </c>
      <c r="D3120" s="14">
        <v>6322.21</v>
      </c>
      <c r="E3120" s="15">
        <v>3.95</v>
      </c>
    </row>
    <row r="3121" spans="1:5" ht="25.5">
      <c r="A3121" s="22" t="s">
        <v>433</v>
      </c>
      <c r="B3121" s="22" t="s">
        <v>434</v>
      </c>
      <c r="C3121" s="23">
        <v>80000</v>
      </c>
      <c r="D3121" s="23">
        <v>0</v>
      </c>
      <c r="E3121" s="24">
        <v>0</v>
      </c>
    </row>
    <row r="3122" spans="1:5" ht="12.75">
      <c r="A3122" s="22" t="s">
        <v>437</v>
      </c>
      <c r="B3122" s="22" t="s">
        <v>438</v>
      </c>
      <c r="C3122" s="23">
        <v>80000</v>
      </c>
      <c r="D3122" s="23">
        <v>6322.21</v>
      </c>
      <c r="E3122" s="24">
        <v>7.9</v>
      </c>
    </row>
    <row r="3123" spans="1:5" ht="12.75">
      <c r="A3123" s="25" t="s">
        <v>949</v>
      </c>
      <c r="B3123" s="25" t="s">
        <v>950</v>
      </c>
      <c r="C3123" s="26" t="s">
        <v>0</v>
      </c>
      <c r="D3123" s="26">
        <v>6322.21</v>
      </c>
      <c r="E3123" s="27" t="s">
        <v>0</v>
      </c>
    </row>
    <row r="3124" spans="1:5" ht="25.5">
      <c r="A3124" s="19" t="s">
        <v>1023</v>
      </c>
      <c r="B3124" s="19" t="s">
        <v>1024</v>
      </c>
      <c r="C3124" s="20">
        <v>13500</v>
      </c>
      <c r="D3124" s="20">
        <v>0</v>
      </c>
      <c r="E3124" s="21">
        <v>0</v>
      </c>
    </row>
    <row r="3125" spans="1:5" ht="12.75">
      <c r="A3125" s="298" t="s">
        <v>224</v>
      </c>
      <c r="B3125" s="299"/>
      <c r="C3125" s="14">
        <v>13500</v>
      </c>
      <c r="D3125" s="14">
        <v>0</v>
      </c>
      <c r="E3125" s="15">
        <v>0</v>
      </c>
    </row>
    <row r="3126" spans="1:5" ht="12.75">
      <c r="A3126" s="298" t="s">
        <v>225</v>
      </c>
      <c r="B3126" s="299"/>
      <c r="C3126" s="14">
        <v>13500</v>
      </c>
      <c r="D3126" s="14">
        <v>0</v>
      </c>
      <c r="E3126" s="15">
        <v>0</v>
      </c>
    </row>
    <row r="3127" spans="1:5" ht="12.75">
      <c r="A3127" s="22" t="s">
        <v>437</v>
      </c>
      <c r="B3127" s="22" t="s">
        <v>438</v>
      </c>
      <c r="C3127" s="23">
        <v>13500</v>
      </c>
      <c r="D3127" s="23">
        <v>0</v>
      </c>
      <c r="E3127" s="24">
        <v>0</v>
      </c>
    </row>
    <row r="3128" spans="1:5" ht="12.75">
      <c r="A3128" s="19" t="s">
        <v>1025</v>
      </c>
      <c r="B3128" s="19" t="s">
        <v>1026</v>
      </c>
      <c r="C3128" s="20">
        <v>66500</v>
      </c>
      <c r="D3128" s="20">
        <v>0</v>
      </c>
      <c r="E3128" s="21">
        <v>0</v>
      </c>
    </row>
    <row r="3129" spans="1:5" ht="12.75">
      <c r="A3129" s="298" t="s">
        <v>224</v>
      </c>
      <c r="B3129" s="299"/>
      <c r="C3129" s="14">
        <v>66500</v>
      </c>
      <c r="D3129" s="14">
        <v>0</v>
      </c>
      <c r="E3129" s="15">
        <v>0</v>
      </c>
    </row>
    <row r="3130" spans="1:5" ht="12.75">
      <c r="A3130" s="298" t="s">
        <v>225</v>
      </c>
      <c r="B3130" s="299"/>
      <c r="C3130" s="14">
        <v>66500</v>
      </c>
      <c r="D3130" s="14">
        <v>0</v>
      </c>
      <c r="E3130" s="15">
        <v>0</v>
      </c>
    </row>
    <row r="3131" spans="1:5" ht="25.5">
      <c r="A3131" s="22" t="s">
        <v>433</v>
      </c>
      <c r="B3131" s="22" t="s">
        <v>434</v>
      </c>
      <c r="C3131" s="23">
        <v>66500</v>
      </c>
      <c r="D3131" s="23">
        <v>0</v>
      </c>
      <c r="E3131" s="24">
        <v>0</v>
      </c>
    </row>
    <row r="3132" spans="1:5" ht="12.75">
      <c r="A3132" s="19" t="s">
        <v>1027</v>
      </c>
      <c r="B3132" s="19" t="s">
        <v>1028</v>
      </c>
      <c r="C3132" s="20">
        <v>140000</v>
      </c>
      <c r="D3132" s="20">
        <v>61.11</v>
      </c>
      <c r="E3132" s="21">
        <v>0.04</v>
      </c>
    </row>
    <row r="3133" spans="1:5" ht="12.75">
      <c r="A3133" s="298" t="s">
        <v>203</v>
      </c>
      <c r="B3133" s="299"/>
      <c r="C3133" s="14">
        <v>140000</v>
      </c>
      <c r="D3133" s="14">
        <v>61.11</v>
      </c>
      <c r="E3133" s="15">
        <v>0.04</v>
      </c>
    </row>
    <row r="3134" spans="1:5" ht="12.75">
      <c r="A3134" s="298" t="s">
        <v>206</v>
      </c>
      <c r="B3134" s="299"/>
      <c r="C3134" s="14">
        <v>140000</v>
      </c>
      <c r="D3134" s="14">
        <v>61.11</v>
      </c>
      <c r="E3134" s="15">
        <v>0.04</v>
      </c>
    </row>
    <row r="3135" spans="1:5" ht="12.75">
      <c r="A3135" s="22" t="s">
        <v>437</v>
      </c>
      <c r="B3135" s="22" t="s">
        <v>438</v>
      </c>
      <c r="C3135" s="23">
        <v>140000</v>
      </c>
      <c r="D3135" s="23">
        <v>61.11</v>
      </c>
      <c r="E3135" s="24">
        <v>0.04</v>
      </c>
    </row>
    <row r="3136" spans="1:5" ht="12.75">
      <c r="A3136" s="25" t="s">
        <v>949</v>
      </c>
      <c r="B3136" s="25" t="s">
        <v>950</v>
      </c>
      <c r="C3136" s="26" t="s">
        <v>0</v>
      </c>
      <c r="D3136" s="26">
        <v>61.11</v>
      </c>
      <c r="E3136" s="27" t="s">
        <v>0</v>
      </c>
    </row>
    <row r="3137" spans="1:5" ht="12.75">
      <c r="A3137" s="19" t="s">
        <v>1029</v>
      </c>
      <c r="B3137" s="19" t="s">
        <v>1030</v>
      </c>
      <c r="C3137" s="20">
        <v>450000</v>
      </c>
      <c r="D3137" s="20">
        <v>0</v>
      </c>
      <c r="E3137" s="21">
        <v>0</v>
      </c>
    </row>
    <row r="3138" spans="1:5" ht="12.75">
      <c r="A3138" s="298" t="s">
        <v>203</v>
      </c>
      <c r="B3138" s="299"/>
      <c r="C3138" s="14">
        <v>450000</v>
      </c>
      <c r="D3138" s="14">
        <v>0</v>
      </c>
      <c r="E3138" s="15">
        <v>0</v>
      </c>
    </row>
    <row r="3139" spans="1:5" ht="12.75">
      <c r="A3139" s="298" t="s">
        <v>206</v>
      </c>
      <c r="B3139" s="299"/>
      <c r="C3139" s="14">
        <v>450000</v>
      </c>
      <c r="D3139" s="14">
        <v>0</v>
      </c>
      <c r="E3139" s="15">
        <v>0</v>
      </c>
    </row>
    <row r="3140" spans="1:5" ht="12.75">
      <c r="A3140" s="22" t="s">
        <v>437</v>
      </c>
      <c r="B3140" s="22" t="s">
        <v>438</v>
      </c>
      <c r="C3140" s="23">
        <v>450000</v>
      </c>
      <c r="D3140" s="23">
        <v>0</v>
      </c>
      <c r="E3140" s="24">
        <v>0</v>
      </c>
    </row>
    <row r="3141" spans="1:5" ht="12.75">
      <c r="A3141" s="19" t="s">
        <v>1031</v>
      </c>
      <c r="B3141" s="19" t="s">
        <v>1032</v>
      </c>
      <c r="C3141" s="20">
        <v>17000</v>
      </c>
      <c r="D3141" s="20">
        <v>2488.55</v>
      </c>
      <c r="E3141" s="21">
        <v>14.64</v>
      </c>
    </row>
    <row r="3142" spans="1:5" ht="12.75">
      <c r="A3142" s="298" t="s">
        <v>203</v>
      </c>
      <c r="B3142" s="299"/>
      <c r="C3142" s="14">
        <v>17000</v>
      </c>
      <c r="D3142" s="14">
        <v>2488.55</v>
      </c>
      <c r="E3142" s="15">
        <v>14.64</v>
      </c>
    </row>
    <row r="3143" spans="1:5" ht="12.75">
      <c r="A3143" s="298" t="s">
        <v>206</v>
      </c>
      <c r="B3143" s="299"/>
      <c r="C3143" s="14">
        <v>17000</v>
      </c>
      <c r="D3143" s="14">
        <v>2488.55</v>
      </c>
      <c r="E3143" s="15">
        <v>14.64</v>
      </c>
    </row>
    <row r="3144" spans="1:5" ht="12.75">
      <c r="A3144" s="22" t="s">
        <v>437</v>
      </c>
      <c r="B3144" s="22" t="s">
        <v>438</v>
      </c>
      <c r="C3144" s="23">
        <v>17000</v>
      </c>
      <c r="D3144" s="23">
        <v>2488.55</v>
      </c>
      <c r="E3144" s="24">
        <v>14.64</v>
      </c>
    </row>
    <row r="3145" spans="1:5" ht="12.75">
      <c r="A3145" s="25" t="s">
        <v>519</v>
      </c>
      <c r="B3145" s="25" t="s">
        <v>520</v>
      </c>
      <c r="C3145" s="26" t="s">
        <v>0</v>
      </c>
      <c r="D3145" s="26">
        <v>2488.55</v>
      </c>
      <c r="E3145" s="27" t="s">
        <v>0</v>
      </c>
    </row>
    <row r="3146" spans="1:5" ht="25.5">
      <c r="A3146" s="19" t="s">
        <v>1033</v>
      </c>
      <c r="B3146" s="19" t="s">
        <v>1034</v>
      </c>
      <c r="C3146" s="20">
        <v>100000</v>
      </c>
      <c r="D3146" s="20">
        <v>18308.94</v>
      </c>
      <c r="E3146" s="21">
        <v>18.31</v>
      </c>
    </row>
    <row r="3147" spans="1:5" ht="12.75">
      <c r="A3147" s="298" t="s">
        <v>203</v>
      </c>
      <c r="B3147" s="299"/>
      <c r="C3147" s="14">
        <v>100000</v>
      </c>
      <c r="D3147" s="14">
        <v>18308.94</v>
      </c>
      <c r="E3147" s="15">
        <v>18.31</v>
      </c>
    </row>
    <row r="3148" spans="1:5" ht="12.75">
      <c r="A3148" s="298" t="s">
        <v>206</v>
      </c>
      <c r="B3148" s="299"/>
      <c r="C3148" s="14">
        <v>100000</v>
      </c>
      <c r="D3148" s="14">
        <v>18308.94</v>
      </c>
      <c r="E3148" s="15">
        <v>18.31</v>
      </c>
    </row>
    <row r="3149" spans="1:5" ht="12.75">
      <c r="A3149" s="22" t="s">
        <v>437</v>
      </c>
      <c r="B3149" s="22" t="s">
        <v>438</v>
      </c>
      <c r="C3149" s="23">
        <v>100000</v>
      </c>
      <c r="D3149" s="23">
        <v>18308.94</v>
      </c>
      <c r="E3149" s="24">
        <v>18.31</v>
      </c>
    </row>
    <row r="3150" spans="1:5" ht="12.75">
      <c r="A3150" s="25" t="s">
        <v>517</v>
      </c>
      <c r="B3150" s="25" t="s">
        <v>518</v>
      </c>
      <c r="C3150" s="26" t="s">
        <v>0</v>
      </c>
      <c r="D3150" s="26">
        <v>12915.19</v>
      </c>
      <c r="E3150" s="27" t="s">
        <v>0</v>
      </c>
    </row>
    <row r="3151" spans="1:5" ht="12.75">
      <c r="A3151" s="25" t="s">
        <v>519</v>
      </c>
      <c r="B3151" s="25" t="s">
        <v>520</v>
      </c>
      <c r="C3151" s="26" t="s">
        <v>0</v>
      </c>
      <c r="D3151" s="26">
        <v>5393.75</v>
      </c>
      <c r="E3151" s="27" t="s">
        <v>0</v>
      </c>
    </row>
    <row r="3152" spans="1:5" ht="12.75">
      <c r="A3152" s="19" t="s">
        <v>1035</v>
      </c>
      <c r="B3152" s="19" t="s">
        <v>1036</v>
      </c>
      <c r="C3152" s="20">
        <v>20000</v>
      </c>
      <c r="D3152" s="20">
        <v>19980</v>
      </c>
      <c r="E3152" s="21">
        <v>99.9</v>
      </c>
    </row>
    <row r="3153" spans="1:5" ht="12.75">
      <c r="A3153" s="298" t="s">
        <v>203</v>
      </c>
      <c r="B3153" s="299"/>
      <c r="C3153" s="14">
        <v>20000</v>
      </c>
      <c r="D3153" s="14">
        <v>19980</v>
      </c>
      <c r="E3153" s="15">
        <v>99.9</v>
      </c>
    </row>
    <row r="3154" spans="1:5" ht="12.75">
      <c r="A3154" s="298" t="s">
        <v>206</v>
      </c>
      <c r="B3154" s="299"/>
      <c r="C3154" s="14">
        <v>20000</v>
      </c>
      <c r="D3154" s="14">
        <v>19980</v>
      </c>
      <c r="E3154" s="15">
        <v>99.9</v>
      </c>
    </row>
    <row r="3155" spans="1:5" ht="12.75">
      <c r="A3155" s="22" t="s">
        <v>437</v>
      </c>
      <c r="B3155" s="22" t="s">
        <v>438</v>
      </c>
      <c r="C3155" s="23">
        <v>20000</v>
      </c>
      <c r="D3155" s="23">
        <v>19980</v>
      </c>
      <c r="E3155" s="24">
        <v>99.9</v>
      </c>
    </row>
    <row r="3156" spans="1:5" ht="12.75">
      <c r="A3156" s="25" t="s">
        <v>519</v>
      </c>
      <c r="B3156" s="25" t="s">
        <v>520</v>
      </c>
      <c r="C3156" s="26" t="s">
        <v>0</v>
      </c>
      <c r="D3156" s="26">
        <v>19980</v>
      </c>
      <c r="E3156" s="27" t="s">
        <v>0</v>
      </c>
    </row>
    <row r="3157" spans="1:5" ht="25.5">
      <c r="A3157" s="19" t="s">
        <v>1037</v>
      </c>
      <c r="B3157" s="19" t="s">
        <v>1038</v>
      </c>
      <c r="C3157" s="20">
        <v>6700</v>
      </c>
      <c r="D3157" s="20">
        <v>0</v>
      </c>
      <c r="E3157" s="21">
        <v>0</v>
      </c>
    </row>
    <row r="3158" spans="1:5" ht="12.75">
      <c r="A3158" s="298" t="s">
        <v>224</v>
      </c>
      <c r="B3158" s="299"/>
      <c r="C3158" s="14">
        <v>6700</v>
      </c>
      <c r="D3158" s="14">
        <v>0</v>
      </c>
      <c r="E3158" s="15">
        <v>0</v>
      </c>
    </row>
    <row r="3159" spans="1:5" ht="12.75">
      <c r="A3159" s="298" t="s">
        <v>225</v>
      </c>
      <c r="B3159" s="299"/>
      <c r="C3159" s="14">
        <v>6700</v>
      </c>
      <c r="D3159" s="14">
        <v>0</v>
      </c>
      <c r="E3159" s="15">
        <v>0</v>
      </c>
    </row>
    <row r="3160" spans="1:5" ht="12.75">
      <c r="A3160" s="22" t="s">
        <v>437</v>
      </c>
      <c r="B3160" s="22" t="s">
        <v>438</v>
      </c>
      <c r="C3160" s="23">
        <v>6700</v>
      </c>
      <c r="D3160" s="23">
        <v>0</v>
      </c>
      <c r="E3160" s="24">
        <v>0</v>
      </c>
    </row>
    <row r="3161" spans="1:5" ht="12.75">
      <c r="A3161" s="19" t="s">
        <v>1039</v>
      </c>
      <c r="B3161" s="19" t="s">
        <v>1040</v>
      </c>
      <c r="C3161" s="20">
        <v>395000</v>
      </c>
      <c r="D3161" s="20">
        <v>93708.51</v>
      </c>
      <c r="E3161" s="21">
        <v>23.72</v>
      </c>
    </row>
    <row r="3162" spans="1:5" ht="12.75">
      <c r="A3162" s="298" t="s">
        <v>203</v>
      </c>
      <c r="B3162" s="299"/>
      <c r="C3162" s="14">
        <v>395000</v>
      </c>
      <c r="D3162" s="14">
        <v>93708.51</v>
      </c>
      <c r="E3162" s="15">
        <v>23.72</v>
      </c>
    </row>
    <row r="3163" spans="1:5" ht="12.75">
      <c r="A3163" s="298" t="s">
        <v>206</v>
      </c>
      <c r="B3163" s="299"/>
      <c r="C3163" s="14">
        <v>395000</v>
      </c>
      <c r="D3163" s="14">
        <v>93708.51</v>
      </c>
      <c r="E3163" s="15">
        <v>23.72</v>
      </c>
    </row>
    <row r="3164" spans="1:5" ht="12.75">
      <c r="A3164" s="22" t="s">
        <v>437</v>
      </c>
      <c r="B3164" s="22" t="s">
        <v>438</v>
      </c>
      <c r="C3164" s="23">
        <v>395000</v>
      </c>
      <c r="D3164" s="23">
        <v>93708.51</v>
      </c>
      <c r="E3164" s="24">
        <v>23.72</v>
      </c>
    </row>
    <row r="3165" spans="1:5" ht="12.75">
      <c r="A3165" s="25" t="s">
        <v>517</v>
      </c>
      <c r="B3165" s="25" t="s">
        <v>518</v>
      </c>
      <c r="C3165" s="26" t="s">
        <v>0</v>
      </c>
      <c r="D3165" s="26">
        <v>93708.51</v>
      </c>
      <c r="E3165" s="27" t="s">
        <v>0</v>
      </c>
    </row>
    <row r="3166" spans="1:5" ht="25.5">
      <c r="A3166" s="19" t="s">
        <v>1041</v>
      </c>
      <c r="B3166" s="19" t="s">
        <v>1042</v>
      </c>
      <c r="C3166" s="20">
        <v>66000</v>
      </c>
      <c r="D3166" s="20">
        <v>475.15</v>
      </c>
      <c r="E3166" s="21">
        <v>0.72</v>
      </c>
    </row>
    <row r="3167" spans="1:5" ht="12.75">
      <c r="A3167" s="298" t="s">
        <v>203</v>
      </c>
      <c r="B3167" s="299"/>
      <c r="C3167" s="14">
        <v>66000</v>
      </c>
      <c r="D3167" s="14">
        <v>475.15</v>
      </c>
      <c r="E3167" s="15">
        <v>0.72</v>
      </c>
    </row>
    <row r="3168" spans="1:5" ht="12.75">
      <c r="A3168" s="298" t="s">
        <v>206</v>
      </c>
      <c r="B3168" s="299"/>
      <c r="C3168" s="14">
        <v>66000</v>
      </c>
      <c r="D3168" s="14">
        <v>475.15</v>
      </c>
      <c r="E3168" s="15">
        <v>0.72</v>
      </c>
    </row>
    <row r="3169" spans="1:5" ht="12.75">
      <c r="A3169" s="22" t="s">
        <v>437</v>
      </c>
      <c r="B3169" s="22" t="s">
        <v>438</v>
      </c>
      <c r="C3169" s="23">
        <v>66000</v>
      </c>
      <c r="D3169" s="23">
        <v>475.15</v>
      </c>
      <c r="E3169" s="24">
        <v>0.72</v>
      </c>
    </row>
    <row r="3170" spans="1:5" ht="12.75">
      <c r="A3170" s="25" t="s">
        <v>517</v>
      </c>
      <c r="B3170" s="25" t="s">
        <v>518</v>
      </c>
      <c r="C3170" s="26" t="s">
        <v>0</v>
      </c>
      <c r="D3170" s="26">
        <v>475.15</v>
      </c>
      <c r="E3170" s="27" t="s">
        <v>0</v>
      </c>
    </row>
    <row r="3171" spans="1:5" ht="12.75">
      <c r="A3171" s="19" t="s">
        <v>1043</v>
      </c>
      <c r="B3171" s="19" t="s">
        <v>1044</v>
      </c>
      <c r="C3171" s="20">
        <v>550000</v>
      </c>
      <c r="D3171" s="20">
        <v>0</v>
      </c>
      <c r="E3171" s="21">
        <v>0</v>
      </c>
    </row>
    <row r="3172" spans="1:5" ht="12.75">
      <c r="A3172" s="298" t="s">
        <v>203</v>
      </c>
      <c r="B3172" s="299"/>
      <c r="C3172" s="14">
        <v>122850</v>
      </c>
      <c r="D3172" s="14">
        <v>0</v>
      </c>
      <c r="E3172" s="15">
        <v>0</v>
      </c>
    </row>
    <row r="3173" spans="1:5" ht="12.75">
      <c r="A3173" s="298" t="s">
        <v>206</v>
      </c>
      <c r="B3173" s="299"/>
      <c r="C3173" s="14">
        <v>122850</v>
      </c>
      <c r="D3173" s="14">
        <v>0</v>
      </c>
      <c r="E3173" s="15">
        <v>0</v>
      </c>
    </row>
    <row r="3174" spans="1:5" ht="12.75">
      <c r="A3174" s="22" t="s">
        <v>437</v>
      </c>
      <c r="B3174" s="22" t="s">
        <v>438</v>
      </c>
      <c r="C3174" s="23">
        <v>122850</v>
      </c>
      <c r="D3174" s="23">
        <v>0</v>
      </c>
      <c r="E3174" s="24">
        <v>0</v>
      </c>
    </row>
    <row r="3175" spans="1:5" ht="12.75">
      <c r="A3175" s="298" t="s">
        <v>230</v>
      </c>
      <c r="B3175" s="299"/>
      <c r="C3175" s="14">
        <v>427150</v>
      </c>
      <c r="D3175" s="14">
        <v>0</v>
      </c>
      <c r="E3175" s="15">
        <v>0</v>
      </c>
    </row>
    <row r="3176" spans="1:5" ht="12.75">
      <c r="A3176" s="298" t="s">
        <v>231</v>
      </c>
      <c r="B3176" s="299"/>
      <c r="C3176" s="14">
        <v>427150</v>
      </c>
      <c r="D3176" s="14">
        <v>0</v>
      </c>
      <c r="E3176" s="15">
        <v>0</v>
      </c>
    </row>
    <row r="3177" spans="1:5" ht="12.75">
      <c r="A3177" s="22" t="s">
        <v>437</v>
      </c>
      <c r="B3177" s="22" t="s">
        <v>438</v>
      </c>
      <c r="C3177" s="23">
        <v>427150</v>
      </c>
      <c r="D3177" s="23">
        <v>0</v>
      </c>
      <c r="E3177" s="24">
        <v>0</v>
      </c>
    </row>
    <row r="3178" spans="1:5" ht="25.5">
      <c r="A3178" s="19" t="s">
        <v>1045</v>
      </c>
      <c r="B3178" s="19" t="s">
        <v>1046</v>
      </c>
      <c r="C3178" s="20">
        <v>250000</v>
      </c>
      <c r="D3178" s="20">
        <v>0</v>
      </c>
      <c r="E3178" s="21">
        <v>0</v>
      </c>
    </row>
    <row r="3179" spans="1:5" ht="12.75">
      <c r="A3179" s="298" t="s">
        <v>203</v>
      </c>
      <c r="B3179" s="299"/>
      <c r="C3179" s="14">
        <v>250000</v>
      </c>
      <c r="D3179" s="14">
        <v>0</v>
      </c>
      <c r="E3179" s="15">
        <v>0</v>
      </c>
    </row>
    <row r="3180" spans="1:5" ht="12.75">
      <c r="A3180" s="298" t="s">
        <v>206</v>
      </c>
      <c r="B3180" s="299"/>
      <c r="C3180" s="14">
        <v>250000</v>
      </c>
      <c r="D3180" s="14">
        <v>0</v>
      </c>
      <c r="E3180" s="15">
        <v>0</v>
      </c>
    </row>
    <row r="3181" spans="1:5" ht="12.75">
      <c r="A3181" s="22" t="s">
        <v>437</v>
      </c>
      <c r="B3181" s="22" t="s">
        <v>438</v>
      </c>
      <c r="C3181" s="23">
        <v>250000</v>
      </c>
      <c r="D3181" s="23">
        <v>0</v>
      </c>
      <c r="E3181" s="24">
        <v>0</v>
      </c>
    </row>
    <row r="3182" spans="1:5" ht="12.75">
      <c r="A3182" s="16" t="s">
        <v>1047</v>
      </c>
      <c r="B3182" s="16" t="s">
        <v>1048</v>
      </c>
      <c r="C3182" s="17">
        <v>1437100</v>
      </c>
      <c r="D3182" s="17">
        <v>94901.5</v>
      </c>
      <c r="E3182" s="18">
        <v>6.6</v>
      </c>
    </row>
    <row r="3183" spans="1:5" ht="25.5">
      <c r="A3183" s="19" t="s">
        <v>947</v>
      </c>
      <c r="B3183" s="19" t="s">
        <v>1049</v>
      </c>
      <c r="C3183" s="20">
        <v>950000</v>
      </c>
      <c r="D3183" s="20">
        <v>0</v>
      </c>
      <c r="E3183" s="21">
        <v>0</v>
      </c>
    </row>
    <row r="3184" spans="1:5" ht="12.75">
      <c r="A3184" s="298" t="s">
        <v>203</v>
      </c>
      <c r="B3184" s="299"/>
      <c r="C3184" s="14">
        <v>727880</v>
      </c>
      <c r="D3184" s="14">
        <v>0</v>
      </c>
      <c r="E3184" s="15">
        <v>0</v>
      </c>
    </row>
    <row r="3185" spans="1:5" ht="12.75">
      <c r="A3185" s="298" t="s">
        <v>229</v>
      </c>
      <c r="B3185" s="299"/>
      <c r="C3185" s="14">
        <v>727880</v>
      </c>
      <c r="D3185" s="14">
        <v>0</v>
      </c>
      <c r="E3185" s="15">
        <v>0</v>
      </c>
    </row>
    <row r="3186" spans="1:5" ht="12.75">
      <c r="A3186" s="22" t="s">
        <v>437</v>
      </c>
      <c r="B3186" s="22" t="s">
        <v>438</v>
      </c>
      <c r="C3186" s="23">
        <v>727880</v>
      </c>
      <c r="D3186" s="23">
        <v>0</v>
      </c>
      <c r="E3186" s="24">
        <v>0</v>
      </c>
    </row>
    <row r="3187" spans="1:5" ht="12.75">
      <c r="A3187" s="298" t="s">
        <v>212</v>
      </c>
      <c r="B3187" s="299"/>
      <c r="C3187" s="14">
        <v>222120</v>
      </c>
      <c r="D3187" s="14">
        <v>0</v>
      </c>
      <c r="E3187" s="15">
        <v>0</v>
      </c>
    </row>
    <row r="3188" spans="1:5" ht="12.75">
      <c r="A3188" s="298" t="s">
        <v>214</v>
      </c>
      <c r="B3188" s="299"/>
      <c r="C3188" s="14">
        <v>222120</v>
      </c>
      <c r="D3188" s="14">
        <v>0</v>
      </c>
      <c r="E3188" s="15">
        <v>0</v>
      </c>
    </row>
    <row r="3189" spans="1:5" ht="12.75">
      <c r="A3189" s="22" t="s">
        <v>437</v>
      </c>
      <c r="B3189" s="22" t="s">
        <v>438</v>
      </c>
      <c r="C3189" s="23">
        <v>222120</v>
      </c>
      <c r="D3189" s="23">
        <v>0</v>
      </c>
      <c r="E3189" s="24">
        <v>0</v>
      </c>
    </row>
    <row r="3190" spans="1:5" ht="25.5">
      <c r="A3190" s="19" t="s">
        <v>955</v>
      </c>
      <c r="B3190" s="19" t="s">
        <v>1050</v>
      </c>
      <c r="C3190" s="20">
        <v>59400</v>
      </c>
      <c r="D3190" s="20">
        <v>0</v>
      </c>
      <c r="E3190" s="21">
        <v>0</v>
      </c>
    </row>
    <row r="3191" spans="1:5" ht="12.75">
      <c r="A3191" s="298" t="s">
        <v>198</v>
      </c>
      <c r="B3191" s="299"/>
      <c r="C3191" s="14">
        <v>35640</v>
      </c>
      <c r="D3191" s="14">
        <v>0</v>
      </c>
      <c r="E3191" s="15">
        <v>0</v>
      </c>
    </row>
    <row r="3192" spans="1:5" ht="12.75">
      <c r="A3192" s="298" t="s">
        <v>199</v>
      </c>
      <c r="B3192" s="299"/>
      <c r="C3192" s="14">
        <v>35640</v>
      </c>
      <c r="D3192" s="14">
        <v>0</v>
      </c>
      <c r="E3192" s="15">
        <v>0</v>
      </c>
    </row>
    <row r="3193" spans="1:5" ht="12.75">
      <c r="A3193" s="22" t="s">
        <v>437</v>
      </c>
      <c r="B3193" s="22" t="s">
        <v>438</v>
      </c>
      <c r="C3193" s="23">
        <v>35640</v>
      </c>
      <c r="D3193" s="23">
        <v>0</v>
      </c>
      <c r="E3193" s="24">
        <v>0</v>
      </c>
    </row>
    <row r="3194" spans="1:5" ht="12.75">
      <c r="A3194" s="298" t="s">
        <v>212</v>
      </c>
      <c r="B3194" s="299"/>
      <c r="C3194" s="14">
        <v>23760</v>
      </c>
      <c r="D3194" s="14">
        <v>0</v>
      </c>
      <c r="E3194" s="15">
        <v>0</v>
      </c>
    </row>
    <row r="3195" spans="1:5" ht="12.75">
      <c r="A3195" s="298" t="s">
        <v>218</v>
      </c>
      <c r="B3195" s="299"/>
      <c r="C3195" s="14">
        <v>23760</v>
      </c>
      <c r="D3195" s="14">
        <v>0</v>
      </c>
      <c r="E3195" s="15">
        <v>0</v>
      </c>
    </row>
    <row r="3196" spans="1:5" ht="12.75">
      <c r="A3196" s="22" t="s">
        <v>437</v>
      </c>
      <c r="B3196" s="22" t="s">
        <v>438</v>
      </c>
      <c r="C3196" s="23">
        <v>23760</v>
      </c>
      <c r="D3196" s="23">
        <v>0</v>
      </c>
      <c r="E3196" s="24">
        <v>0</v>
      </c>
    </row>
    <row r="3197" spans="1:5" ht="25.5">
      <c r="A3197" s="19" t="s">
        <v>957</v>
      </c>
      <c r="B3197" s="19" t="s">
        <v>1051</v>
      </c>
      <c r="C3197" s="20">
        <v>41500</v>
      </c>
      <c r="D3197" s="20">
        <v>20701.34</v>
      </c>
      <c r="E3197" s="21">
        <v>49.88</v>
      </c>
    </row>
    <row r="3198" spans="1:5" ht="12.75">
      <c r="A3198" s="298" t="s">
        <v>198</v>
      </c>
      <c r="B3198" s="299"/>
      <c r="C3198" s="14">
        <v>41500</v>
      </c>
      <c r="D3198" s="14">
        <v>20701.34</v>
      </c>
      <c r="E3198" s="15">
        <v>49.88</v>
      </c>
    </row>
    <row r="3199" spans="1:5" ht="12.75">
      <c r="A3199" s="298" t="s">
        <v>199</v>
      </c>
      <c r="B3199" s="299"/>
      <c r="C3199" s="14">
        <v>41500</v>
      </c>
      <c r="D3199" s="14">
        <v>20701.34</v>
      </c>
      <c r="E3199" s="15">
        <v>49.88</v>
      </c>
    </row>
    <row r="3200" spans="1:5" ht="12.75">
      <c r="A3200" s="22" t="s">
        <v>1052</v>
      </c>
      <c r="B3200" s="22" t="s">
        <v>1053</v>
      </c>
      <c r="C3200" s="23">
        <v>41500</v>
      </c>
      <c r="D3200" s="23">
        <v>20701.34</v>
      </c>
      <c r="E3200" s="24">
        <v>49.88</v>
      </c>
    </row>
    <row r="3201" spans="1:5" ht="25.5">
      <c r="A3201" s="25" t="s">
        <v>1054</v>
      </c>
      <c r="B3201" s="25" t="s">
        <v>1055</v>
      </c>
      <c r="C3201" s="26" t="s">
        <v>0</v>
      </c>
      <c r="D3201" s="26">
        <v>20701.34</v>
      </c>
      <c r="E3201" s="27" t="s">
        <v>0</v>
      </c>
    </row>
    <row r="3202" spans="1:5" ht="25.5">
      <c r="A3202" s="19" t="s">
        <v>1056</v>
      </c>
      <c r="B3202" s="19" t="s">
        <v>1057</v>
      </c>
      <c r="C3202" s="20">
        <v>308000</v>
      </c>
      <c r="D3202" s="20">
        <v>0</v>
      </c>
      <c r="E3202" s="21">
        <v>0</v>
      </c>
    </row>
    <row r="3203" spans="1:5" ht="12.75">
      <c r="A3203" s="298" t="s">
        <v>212</v>
      </c>
      <c r="B3203" s="299"/>
      <c r="C3203" s="14">
        <v>308000</v>
      </c>
      <c r="D3203" s="14">
        <v>0</v>
      </c>
      <c r="E3203" s="15">
        <v>0</v>
      </c>
    </row>
    <row r="3204" spans="1:5" ht="12.75">
      <c r="A3204" s="298" t="s">
        <v>214</v>
      </c>
      <c r="B3204" s="299"/>
      <c r="C3204" s="14">
        <v>308000</v>
      </c>
      <c r="D3204" s="14">
        <v>0</v>
      </c>
      <c r="E3204" s="15">
        <v>0</v>
      </c>
    </row>
    <row r="3205" spans="1:5" ht="12.75">
      <c r="A3205" s="22" t="s">
        <v>465</v>
      </c>
      <c r="B3205" s="22" t="s">
        <v>466</v>
      </c>
      <c r="C3205" s="23">
        <v>308000</v>
      </c>
      <c r="D3205" s="23">
        <v>0</v>
      </c>
      <c r="E3205" s="24">
        <v>0</v>
      </c>
    </row>
    <row r="3206" spans="1:5" ht="25.5">
      <c r="A3206" s="19" t="s">
        <v>1058</v>
      </c>
      <c r="B3206" s="19" t="s">
        <v>1059</v>
      </c>
      <c r="C3206" s="20">
        <v>28200</v>
      </c>
      <c r="D3206" s="20">
        <v>25978.25</v>
      </c>
      <c r="E3206" s="21">
        <v>92.12</v>
      </c>
    </row>
    <row r="3207" spans="1:5" ht="12.75">
      <c r="A3207" s="298" t="s">
        <v>198</v>
      </c>
      <c r="B3207" s="299"/>
      <c r="C3207" s="14">
        <v>16900</v>
      </c>
      <c r="D3207" s="14">
        <v>15586.95</v>
      </c>
      <c r="E3207" s="15">
        <v>92.23</v>
      </c>
    </row>
    <row r="3208" spans="1:5" ht="12.75">
      <c r="A3208" s="298" t="s">
        <v>199</v>
      </c>
      <c r="B3208" s="299"/>
      <c r="C3208" s="14">
        <v>16900</v>
      </c>
      <c r="D3208" s="14">
        <v>15586.95</v>
      </c>
      <c r="E3208" s="15">
        <v>92.23</v>
      </c>
    </row>
    <row r="3209" spans="1:5" ht="12.75">
      <c r="A3209" s="22" t="s">
        <v>357</v>
      </c>
      <c r="B3209" s="22" t="s">
        <v>358</v>
      </c>
      <c r="C3209" s="23">
        <v>16900</v>
      </c>
      <c r="D3209" s="23">
        <v>15586.95</v>
      </c>
      <c r="E3209" s="24">
        <v>92.23</v>
      </c>
    </row>
    <row r="3210" spans="1:5" ht="12.75">
      <c r="A3210" s="25" t="s">
        <v>379</v>
      </c>
      <c r="B3210" s="25" t="s">
        <v>380</v>
      </c>
      <c r="C3210" s="26" t="s">
        <v>0</v>
      </c>
      <c r="D3210" s="26">
        <v>15586.95</v>
      </c>
      <c r="E3210" s="27" t="s">
        <v>0</v>
      </c>
    </row>
    <row r="3211" spans="1:5" ht="12.75">
      <c r="A3211" s="298" t="s">
        <v>212</v>
      </c>
      <c r="B3211" s="299"/>
      <c r="C3211" s="14">
        <v>11300</v>
      </c>
      <c r="D3211" s="14">
        <v>10391.3</v>
      </c>
      <c r="E3211" s="15">
        <v>91.96</v>
      </c>
    </row>
    <row r="3212" spans="1:5" ht="12.75">
      <c r="A3212" s="298" t="s">
        <v>218</v>
      </c>
      <c r="B3212" s="299"/>
      <c r="C3212" s="14">
        <v>11300</v>
      </c>
      <c r="D3212" s="14">
        <v>10391.3</v>
      </c>
      <c r="E3212" s="15">
        <v>91.96</v>
      </c>
    </row>
    <row r="3213" spans="1:5" ht="12.75">
      <c r="A3213" s="22" t="s">
        <v>357</v>
      </c>
      <c r="B3213" s="22" t="s">
        <v>358</v>
      </c>
      <c r="C3213" s="23">
        <v>11300</v>
      </c>
      <c r="D3213" s="23">
        <v>10391.3</v>
      </c>
      <c r="E3213" s="24">
        <v>91.96</v>
      </c>
    </row>
    <row r="3214" spans="1:5" ht="12.75">
      <c r="A3214" s="25" t="s">
        <v>379</v>
      </c>
      <c r="B3214" s="25" t="s">
        <v>380</v>
      </c>
      <c r="C3214" s="26" t="s">
        <v>0</v>
      </c>
      <c r="D3214" s="26">
        <v>10391.3</v>
      </c>
      <c r="E3214" s="27" t="s">
        <v>0</v>
      </c>
    </row>
    <row r="3215" spans="1:5" ht="12.75">
      <c r="A3215" s="19" t="s">
        <v>1060</v>
      </c>
      <c r="B3215" s="19" t="s">
        <v>1061</v>
      </c>
      <c r="C3215" s="20">
        <v>50000</v>
      </c>
      <c r="D3215" s="20">
        <v>48221.91</v>
      </c>
      <c r="E3215" s="21">
        <v>96.44</v>
      </c>
    </row>
    <row r="3216" spans="1:5" ht="12.75">
      <c r="A3216" s="298" t="s">
        <v>198</v>
      </c>
      <c r="B3216" s="299"/>
      <c r="C3216" s="14">
        <v>50000</v>
      </c>
      <c r="D3216" s="14">
        <v>48221.91</v>
      </c>
      <c r="E3216" s="15">
        <v>96.44</v>
      </c>
    </row>
    <row r="3217" spans="1:5" ht="12.75">
      <c r="A3217" s="298" t="s">
        <v>199</v>
      </c>
      <c r="B3217" s="299"/>
      <c r="C3217" s="14">
        <v>50000</v>
      </c>
      <c r="D3217" s="14">
        <v>48221.91</v>
      </c>
      <c r="E3217" s="15">
        <v>96.44</v>
      </c>
    </row>
    <row r="3218" spans="1:5" ht="12.75">
      <c r="A3218" s="22" t="s">
        <v>357</v>
      </c>
      <c r="B3218" s="22" t="s">
        <v>358</v>
      </c>
      <c r="C3218" s="23">
        <v>50000</v>
      </c>
      <c r="D3218" s="23">
        <v>48221.91</v>
      </c>
      <c r="E3218" s="24">
        <v>96.44</v>
      </c>
    </row>
    <row r="3219" spans="1:5" ht="12.75">
      <c r="A3219" s="25" t="s">
        <v>381</v>
      </c>
      <c r="B3219" s="25" t="s">
        <v>382</v>
      </c>
      <c r="C3219" s="26" t="s">
        <v>0</v>
      </c>
      <c r="D3219" s="26">
        <v>48221.91</v>
      </c>
      <c r="E3219" s="27" t="s">
        <v>0</v>
      </c>
    </row>
    <row r="3220" spans="1:5" ht="12.75">
      <c r="A3220" s="300" t="s">
        <v>1062</v>
      </c>
      <c r="B3220" s="299"/>
      <c r="C3220" s="12">
        <v>2146678</v>
      </c>
      <c r="D3220" s="12">
        <v>183666.6</v>
      </c>
      <c r="E3220" s="13">
        <v>8.56</v>
      </c>
    </row>
    <row r="3221" spans="1:5" ht="12.75">
      <c r="A3221" s="300" t="s">
        <v>1063</v>
      </c>
      <c r="B3221" s="299"/>
      <c r="C3221" s="12">
        <v>2146678</v>
      </c>
      <c r="D3221" s="12">
        <v>183666.6</v>
      </c>
      <c r="E3221" s="13">
        <v>8.56</v>
      </c>
    </row>
    <row r="3222" spans="1:5" ht="12.75">
      <c r="A3222" s="298" t="s">
        <v>198</v>
      </c>
      <c r="B3222" s="299"/>
      <c r="C3222" s="14">
        <v>270640</v>
      </c>
      <c r="D3222" s="14">
        <v>90032.86</v>
      </c>
      <c r="E3222" s="15">
        <v>33.27</v>
      </c>
    </row>
    <row r="3223" spans="1:5" ht="12.75">
      <c r="A3223" s="298" t="s">
        <v>199</v>
      </c>
      <c r="B3223" s="299"/>
      <c r="C3223" s="14">
        <v>270640</v>
      </c>
      <c r="D3223" s="14">
        <v>90032.86</v>
      </c>
      <c r="E3223" s="15">
        <v>33.27</v>
      </c>
    </row>
    <row r="3224" spans="1:5" ht="12.75">
      <c r="A3224" s="298" t="s">
        <v>203</v>
      </c>
      <c r="B3224" s="299"/>
      <c r="C3224" s="14">
        <v>233500</v>
      </c>
      <c r="D3224" s="14">
        <v>16971.2</v>
      </c>
      <c r="E3224" s="15">
        <v>7.27</v>
      </c>
    </row>
    <row r="3225" spans="1:5" ht="12.75">
      <c r="A3225" s="298" t="s">
        <v>204</v>
      </c>
      <c r="B3225" s="299"/>
      <c r="C3225" s="14">
        <v>59200</v>
      </c>
      <c r="D3225" s="14">
        <v>8554.92</v>
      </c>
      <c r="E3225" s="15">
        <v>14.45</v>
      </c>
    </row>
    <row r="3226" spans="1:5" ht="12.75">
      <c r="A3226" s="298" t="s">
        <v>206</v>
      </c>
      <c r="B3226" s="299"/>
      <c r="C3226" s="14">
        <v>20000</v>
      </c>
      <c r="D3226" s="14">
        <v>0</v>
      </c>
      <c r="E3226" s="15">
        <v>0</v>
      </c>
    </row>
    <row r="3227" spans="1:5" ht="12.75">
      <c r="A3227" s="298" t="s">
        <v>208</v>
      </c>
      <c r="B3227" s="299"/>
      <c r="C3227" s="14">
        <v>121000</v>
      </c>
      <c r="D3227" s="14">
        <v>8416.28</v>
      </c>
      <c r="E3227" s="15">
        <v>6.96</v>
      </c>
    </row>
    <row r="3228" spans="1:5" ht="12.75">
      <c r="A3228" s="298" t="s">
        <v>209</v>
      </c>
      <c r="B3228" s="299"/>
      <c r="C3228" s="14">
        <v>33300</v>
      </c>
      <c r="D3228" s="14">
        <v>0</v>
      </c>
      <c r="E3228" s="15">
        <v>0</v>
      </c>
    </row>
    <row r="3229" spans="1:5" ht="12.75">
      <c r="A3229" s="298" t="s">
        <v>212</v>
      </c>
      <c r="B3229" s="299"/>
      <c r="C3229" s="14">
        <v>162738</v>
      </c>
      <c r="D3229" s="14">
        <v>46401.74</v>
      </c>
      <c r="E3229" s="15">
        <v>28.51</v>
      </c>
    </row>
    <row r="3230" spans="1:5" ht="12.75">
      <c r="A3230" s="298" t="s">
        <v>217</v>
      </c>
      <c r="B3230" s="299"/>
      <c r="C3230" s="14">
        <v>162738</v>
      </c>
      <c r="D3230" s="14">
        <v>46401.74</v>
      </c>
      <c r="E3230" s="15">
        <v>28.51</v>
      </c>
    </row>
    <row r="3231" spans="1:5" ht="12.75">
      <c r="A3231" s="298" t="s">
        <v>224</v>
      </c>
      <c r="B3231" s="299"/>
      <c r="C3231" s="14">
        <v>1479800</v>
      </c>
      <c r="D3231" s="14">
        <v>30260.8</v>
      </c>
      <c r="E3231" s="15">
        <v>2.04</v>
      </c>
    </row>
    <row r="3232" spans="1:5" ht="12.75">
      <c r="A3232" s="298" t="s">
        <v>225</v>
      </c>
      <c r="B3232" s="299"/>
      <c r="C3232" s="14">
        <v>1479800</v>
      </c>
      <c r="D3232" s="14">
        <v>30260.8</v>
      </c>
      <c r="E3232" s="15">
        <v>2.04</v>
      </c>
    </row>
    <row r="3233" spans="1:5" ht="12.75">
      <c r="A3233" s="16" t="s">
        <v>345</v>
      </c>
      <c r="B3233" s="16" t="s">
        <v>346</v>
      </c>
      <c r="C3233" s="17">
        <v>192400</v>
      </c>
      <c r="D3233" s="17">
        <v>73363.89</v>
      </c>
      <c r="E3233" s="18">
        <v>38.13</v>
      </c>
    </row>
    <row r="3234" spans="1:5" ht="12.75">
      <c r="A3234" s="19" t="s">
        <v>347</v>
      </c>
      <c r="B3234" s="19" t="s">
        <v>348</v>
      </c>
      <c r="C3234" s="20">
        <v>192400</v>
      </c>
      <c r="D3234" s="20">
        <v>73363.89</v>
      </c>
      <c r="E3234" s="21">
        <v>38.13</v>
      </c>
    </row>
    <row r="3235" spans="1:5" ht="12.75">
      <c r="A3235" s="298" t="s">
        <v>198</v>
      </c>
      <c r="B3235" s="299"/>
      <c r="C3235" s="14">
        <v>192400</v>
      </c>
      <c r="D3235" s="14">
        <v>73363.89</v>
      </c>
      <c r="E3235" s="15">
        <v>38.13</v>
      </c>
    </row>
    <row r="3236" spans="1:5" ht="12.75">
      <c r="A3236" s="298" t="s">
        <v>199</v>
      </c>
      <c r="B3236" s="299"/>
      <c r="C3236" s="14">
        <v>192400</v>
      </c>
      <c r="D3236" s="14">
        <v>73363.89</v>
      </c>
      <c r="E3236" s="15">
        <v>38.13</v>
      </c>
    </row>
    <row r="3237" spans="1:5" ht="12.75">
      <c r="A3237" s="22" t="s">
        <v>349</v>
      </c>
      <c r="B3237" s="22" t="s">
        <v>350</v>
      </c>
      <c r="C3237" s="23">
        <v>175700</v>
      </c>
      <c r="D3237" s="23">
        <v>68412.07</v>
      </c>
      <c r="E3237" s="24">
        <v>38.94</v>
      </c>
    </row>
    <row r="3238" spans="1:5" ht="12.75">
      <c r="A3238" s="25" t="s">
        <v>351</v>
      </c>
      <c r="B3238" s="25" t="s">
        <v>352</v>
      </c>
      <c r="C3238" s="26" t="s">
        <v>0</v>
      </c>
      <c r="D3238" s="26">
        <v>57885.01</v>
      </c>
      <c r="E3238" s="27" t="s">
        <v>0</v>
      </c>
    </row>
    <row r="3239" spans="1:5" ht="12.75">
      <c r="A3239" s="25" t="s">
        <v>353</v>
      </c>
      <c r="B3239" s="25" t="s">
        <v>354</v>
      </c>
      <c r="C3239" s="26" t="s">
        <v>0</v>
      </c>
      <c r="D3239" s="26">
        <v>2271.63</v>
      </c>
      <c r="E3239" s="27" t="s">
        <v>0</v>
      </c>
    </row>
    <row r="3240" spans="1:5" ht="12.75">
      <c r="A3240" s="25" t="s">
        <v>355</v>
      </c>
      <c r="B3240" s="25" t="s">
        <v>356</v>
      </c>
      <c r="C3240" s="26" t="s">
        <v>0</v>
      </c>
      <c r="D3240" s="26">
        <v>8255.43</v>
      </c>
      <c r="E3240" s="27" t="s">
        <v>0</v>
      </c>
    </row>
    <row r="3241" spans="1:5" ht="12.75">
      <c r="A3241" s="22" t="s">
        <v>357</v>
      </c>
      <c r="B3241" s="22" t="s">
        <v>358</v>
      </c>
      <c r="C3241" s="23">
        <v>16700</v>
      </c>
      <c r="D3241" s="23">
        <v>4951.82</v>
      </c>
      <c r="E3241" s="24">
        <v>29.65</v>
      </c>
    </row>
    <row r="3242" spans="1:5" ht="12.75">
      <c r="A3242" s="25" t="s">
        <v>361</v>
      </c>
      <c r="B3242" s="25" t="s">
        <v>362</v>
      </c>
      <c r="C3242" s="26" t="s">
        <v>0</v>
      </c>
      <c r="D3242" s="26">
        <v>1057.12</v>
      </c>
      <c r="E3242" s="27" t="s">
        <v>0</v>
      </c>
    </row>
    <row r="3243" spans="1:5" ht="12.75">
      <c r="A3243" s="25" t="s">
        <v>367</v>
      </c>
      <c r="B3243" s="25" t="s">
        <v>368</v>
      </c>
      <c r="C3243" s="26" t="s">
        <v>0</v>
      </c>
      <c r="D3243" s="26">
        <v>1434.52</v>
      </c>
      <c r="E3243" s="27" t="s">
        <v>0</v>
      </c>
    </row>
    <row r="3244" spans="1:5" ht="12.75">
      <c r="A3244" s="25" t="s">
        <v>371</v>
      </c>
      <c r="B3244" s="25" t="s">
        <v>372</v>
      </c>
      <c r="C3244" s="26" t="s">
        <v>0</v>
      </c>
      <c r="D3244" s="26">
        <v>404.48</v>
      </c>
      <c r="E3244" s="27" t="s">
        <v>0</v>
      </c>
    </row>
    <row r="3245" spans="1:5" ht="12.75">
      <c r="A3245" s="25" t="s">
        <v>373</v>
      </c>
      <c r="B3245" s="25" t="s">
        <v>374</v>
      </c>
      <c r="C3245" s="26" t="s">
        <v>0</v>
      </c>
      <c r="D3245" s="26">
        <v>805.7</v>
      </c>
      <c r="E3245" s="27" t="s">
        <v>0</v>
      </c>
    </row>
    <row r="3246" spans="1:5" ht="12.75">
      <c r="A3246" s="25" t="s">
        <v>423</v>
      </c>
      <c r="B3246" s="25" t="s">
        <v>424</v>
      </c>
      <c r="C3246" s="26" t="s">
        <v>0</v>
      </c>
      <c r="D3246" s="26">
        <v>1250</v>
      </c>
      <c r="E3246" s="27" t="s">
        <v>0</v>
      </c>
    </row>
    <row r="3247" spans="1:5" ht="12.75">
      <c r="A3247" s="16" t="s">
        <v>846</v>
      </c>
      <c r="B3247" s="16" t="s">
        <v>847</v>
      </c>
      <c r="C3247" s="17">
        <v>26600</v>
      </c>
      <c r="D3247" s="17">
        <v>0</v>
      </c>
      <c r="E3247" s="18">
        <v>0</v>
      </c>
    </row>
    <row r="3248" spans="1:5" ht="12.75">
      <c r="A3248" s="19" t="s">
        <v>445</v>
      </c>
      <c r="B3248" s="19" t="s">
        <v>1064</v>
      </c>
      <c r="C3248" s="20">
        <v>26600</v>
      </c>
      <c r="D3248" s="20">
        <v>0</v>
      </c>
      <c r="E3248" s="21">
        <v>0</v>
      </c>
    </row>
    <row r="3249" spans="1:5" ht="12.75">
      <c r="A3249" s="298" t="s">
        <v>224</v>
      </c>
      <c r="B3249" s="299"/>
      <c r="C3249" s="14">
        <v>26600</v>
      </c>
      <c r="D3249" s="14">
        <v>0</v>
      </c>
      <c r="E3249" s="15">
        <v>0</v>
      </c>
    </row>
    <row r="3250" spans="1:5" ht="12.75">
      <c r="A3250" s="298" t="s">
        <v>225</v>
      </c>
      <c r="B3250" s="299"/>
      <c r="C3250" s="14">
        <v>26600</v>
      </c>
      <c r="D3250" s="14">
        <v>0</v>
      </c>
      <c r="E3250" s="15">
        <v>0</v>
      </c>
    </row>
    <row r="3251" spans="1:5" ht="12.75">
      <c r="A3251" s="22" t="s">
        <v>437</v>
      </c>
      <c r="B3251" s="22" t="s">
        <v>438</v>
      </c>
      <c r="C3251" s="23">
        <v>26600</v>
      </c>
      <c r="D3251" s="23">
        <v>0</v>
      </c>
      <c r="E3251" s="24">
        <v>0</v>
      </c>
    </row>
    <row r="3252" spans="1:5" ht="25.5">
      <c r="A3252" s="16" t="s">
        <v>1065</v>
      </c>
      <c r="B3252" s="16" t="s">
        <v>1066</v>
      </c>
      <c r="C3252" s="17">
        <v>139600</v>
      </c>
      <c r="D3252" s="17">
        <v>0</v>
      </c>
      <c r="E3252" s="18">
        <v>0</v>
      </c>
    </row>
    <row r="3253" spans="1:5" ht="25.5">
      <c r="A3253" s="19" t="s">
        <v>347</v>
      </c>
      <c r="B3253" s="19" t="s">
        <v>1067</v>
      </c>
      <c r="C3253" s="20">
        <v>33200</v>
      </c>
      <c r="D3253" s="20">
        <v>0</v>
      </c>
      <c r="E3253" s="21">
        <v>0</v>
      </c>
    </row>
    <row r="3254" spans="1:5" ht="12.75">
      <c r="A3254" s="298" t="s">
        <v>203</v>
      </c>
      <c r="B3254" s="299"/>
      <c r="C3254" s="14">
        <v>33200</v>
      </c>
      <c r="D3254" s="14">
        <v>0</v>
      </c>
      <c r="E3254" s="15">
        <v>0</v>
      </c>
    </row>
    <row r="3255" spans="1:5" ht="12.75">
      <c r="A3255" s="298" t="s">
        <v>208</v>
      </c>
      <c r="B3255" s="299"/>
      <c r="C3255" s="14">
        <v>33200</v>
      </c>
      <c r="D3255" s="14">
        <v>0</v>
      </c>
      <c r="E3255" s="15">
        <v>0</v>
      </c>
    </row>
    <row r="3256" spans="1:5" ht="12.75">
      <c r="A3256" s="22" t="s">
        <v>357</v>
      </c>
      <c r="B3256" s="22" t="s">
        <v>358</v>
      </c>
      <c r="C3256" s="23">
        <v>33200</v>
      </c>
      <c r="D3256" s="23">
        <v>0</v>
      </c>
      <c r="E3256" s="24">
        <v>0</v>
      </c>
    </row>
    <row r="3257" spans="1:5" ht="25.5">
      <c r="A3257" s="19" t="s">
        <v>831</v>
      </c>
      <c r="B3257" s="19" t="s">
        <v>1068</v>
      </c>
      <c r="C3257" s="20">
        <v>66400</v>
      </c>
      <c r="D3257" s="20">
        <v>0</v>
      </c>
      <c r="E3257" s="21">
        <v>0</v>
      </c>
    </row>
    <row r="3258" spans="1:5" ht="12.75">
      <c r="A3258" s="298" t="s">
        <v>224</v>
      </c>
      <c r="B3258" s="299"/>
      <c r="C3258" s="14">
        <v>66400</v>
      </c>
      <c r="D3258" s="14">
        <v>0</v>
      </c>
      <c r="E3258" s="15">
        <v>0</v>
      </c>
    </row>
    <row r="3259" spans="1:5" ht="12.75">
      <c r="A3259" s="298" t="s">
        <v>225</v>
      </c>
      <c r="B3259" s="299"/>
      <c r="C3259" s="14">
        <v>66400</v>
      </c>
      <c r="D3259" s="14">
        <v>0</v>
      </c>
      <c r="E3259" s="15">
        <v>0</v>
      </c>
    </row>
    <row r="3260" spans="1:5" ht="12.75">
      <c r="A3260" s="22" t="s">
        <v>437</v>
      </c>
      <c r="B3260" s="22" t="s">
        <v>438</v>
      </c>
      <c r="C3260" s="23">
        <v>66400</v>
      </c>
      <c r="D3260" s="23">
        <v>0</v>
      </c>
      <c r="E3260" s="24">
        <v>0</v>
      </c>
    </row>
    <row r="3261" spans="1:5" ht="25.5">
      <c r="A3261" s="19" t="s">
        <v>1069</v>
      </c>
      <c r="B3261" s="19" t="s">
        <v>1070</v>
      </c>
      <c r="C3261" s="20">
        <v>40000</v>
      </c>
      <c r="D3261" s="20">
        <v>0</v>
      </c>
      <c r="E3261" s="21">
        <v>0</v>
      </c>
    </row>
    <row r="3262" spans="1:5" ht="12.75">
      <c r="A3262" s="298" t="s">
        <v>224</v>
      </c>
      <c r="B3262" s="299"/>
      <c r="C3262" s="14">
        <v>40000</v>
      </c>
      <c r="D3262" s="14">
        <v>0</v>
      </c>
      <c r="E3262" s="15">
        <v>0</v>
      </c>
    </row>
    <row r="3263" spans="1:5" ht="12.75">
      <c r="A3263" s="298" t="s">
        <v>225</v>
      </c>
      <c r="B3263" s="299"/>
      <c r="C3263" s="14">
        <v>40000</v>
      </c>
      <c r="D3263" s="14">
        <v>0</v>
      </c>
      <c r="E3263" s="15">
        <v>0</v>
      </c>
    </row>
    <row r="3264" spans="1:5" ht="12.75">
      <c r="A3264" s="22" t="s">
        <v>437</v>
      </c>
      <c r="B3264" s="22" t="s">
        <v>438</v>
      </c>
      <c r="C3264" s="23">
        <v>40000</v>
      </c>
      <c r="D3264" s="23">
        <v>0</v>
      </c>
      <c r="E3264" s="24">
        <v>0</v>
      </c>
    </row>
    <row r="3265" spans="1:5" ht="12.75">
      <c r="A3265" s="16" t="s">
        <v>510</v>
      </c>
      <c r="B3265" s="16" t="s">
        <v>511</v>
      </c>
      <c r="C3265" s="17">
        <v>1251300</v>
      </c>
      <c r="D3265" s="17">
        <v>43069.45</v>
      </c>
      <c r="E3265" s="18">
        <v>3.44</v>
      </c>
    </row>
    <row r="3266" spans="1:5" ht="25.5">
      <c r="A3266" s="19" t="s">
        <v>395</v>
      </c>
      <c r="B3266" s="19" t="s">
        <v>512</v>
      </c>
      <c r="C3266" s="20">
        <v>34500</v>
      </c>
      <c r="D3266" s="20">
        <v>12808.65</v>
      </c>
      <c r="E3266" s="21">
        <v>37.13</v>
      </c>
    </row>
    <row r="3267" spans="1:5" ht="12.75">
      <c r="A3267" s="298" t="s">
        <v>198</v>
      </c>
      <c r="B3267" s="299"/>
      <c r="C3267" s="14">
        <v>34500</v>
      </c>
      <c r="D3267" s="14">
        <v>12808.65</v>
      </c>
      <c r="E3267" s="15">
        <v>37.13</v>
      </c>
    </row>
    <row r="3268" spans="1:5" ht="12.75">
      <c r="A3268" s="298" t="s">
        <v>199</v>
      </c>
      <c r="B3268" s="299"/>
      <c r="C3268" s="14">
        <v>34500</v>
      </c>
      <c r="D3268" s="14">
        <v>12808.65</v>
      </c>
      <c r="E3268" s="15">
        <v>37.13</v>
      </c>
    </row>
    <row r="3269" spans="1:5" ht="12.75">
      <c r="A3269" s="22" t="s">
        <v>357</v>
      </c>
      <c r="B3269" s="22" t="s">
        <v>358</v>
      </c>
      <c r="C3269" s="23">
        <v>31900</v>
      </c>
      <c r="D3269" s="23">
        <v>10804.69</v>
      </c>
      <c r="E3269" s="24">
        <v>33.87</v>
      </c>
    </row>
    <row r="3270" spans="1:5" ht="12.75">
      <c r="A3270" s="25" t="s">
        <v>417</v>
      </c>
      <c r="B3270" s="25" t="s">
        <v>418</v>
      </c>
      <c r="C3270" s="26" t="s">
        <v>0</v>
      </c>
      <c r="D3270" s="26">
        <v>445.94</v>
      </c>
      <c r="E3270" s="27" t="s">
        <v>0</v>
      </c>
    </row>
    <row r="3271" spans="1:5" ht="12.75">
      <c r="A3271" s="25" t="s">
        <v>377</v>
      </c>
      <c r="B3271" s="25" t="s">
        <v>378</v>
      </c>
      <c r="C3271" s="26" t="s">
        <v>0</v>
      </c>
      <c r="D3271" s="26">
        <v>7565.75</v>
      </c>
      <c r="E3271" s="27" t="s">
        <v>0</v>
      </c>
    </row>
    <row r="3272" spans="1:5" ht="12.75">
      <c r="A3272" s="25" t="s">
        <v>381</v>
      </c>
      <c r="B3272" s="25" t="s">
        <v>382</v>
      </c>
      <c r="C3272" s="26" t="s">
        <v>0</v>
      </c>
      <c r="D3272" s="26">
        <v>2793</v>
      </c>
      <c r="E3272" s="27" t="s">
        <v>0</v>
      </c>
    </row>
    <row r="3273" spans="1:5" ht="12.75">
      <c r="A3273" s="22" t="s">
        <v>401</v>
      </c>
      <c r="B3273" s="22" t="s">
        <v>402</v>
      </c>
      <c r="C3273" s="23">
        <v>2600</v>
      </c>
      <c r="D3273" s="23">
        <v>2003.96</v>
      </c>
      <c r="E3273" s="24">
        <v>77.08</v>
      </c>
    </row>
    <row r="3274" spans="1:5" ht="25.5">
      <c r="A3274" s="25" t="s">
        <v>405</v>
      </c>
      <c r="B3274" s="25" t="s">
        <v>406</v>
      </c>
      <c r="C3274" s="26" t="s">
        <v>0</v>
      </c>
      <c r="D3274" s="26">
        <v>2003.96</v>
      </c>
      <c r="E3274" s="27" t="s">
        <v>0</v>
      </c>
    </row>
    <row r="3275" spans="1:5" ht="25.5">
      <c r="A3275" s="19" t="s">
        <v>429</v>
      </c>
      <c r="B3275" s="19" t="s">
        <v>1071</v>
      </c>
      <c r="C3275" s="20">
        <v>6650</v>
      </c>
      <c r="D3275" s="20">
        <v>0</v>
      </c>
      <c r="E3275" s="21">
        <v>0</v>
      </c>
    </row>
    <row r="3276" spans="1:5" ht="12.75">
      <c r="A3276" s="298" t="s">
        <v>203</v>
      </c>
      <c r="B3276" s="299"/>
      <c r="C3276" s="14">
        <v>6650</v>
      </c>
      <c r="D3276" s="14">
        <v>0</v>
      </c>
      <c r="E3276" s="15">
        <v>0</v>
      </c>
    </row>
    <row r="3277" spans="1:5" ht="12.75">
      <c r="A3277" s="298" t="s">
        <v>208</v>
      </c>
      <c r="B3277" s="299"/>
      <c r="C3277" s="14">
        <v>6650</v>
      </c>
      <c r="D3277" s="14">
        <v>0</v>
      </c>
      <c r="E3277" s="15">
        <v>0</v>
      </c>
    </row>
    <row r="3278" spans="1:5" ht="12.75">
      <c r="A3278" s="22" t="s">
        <v>357</v>
      </c>
      <c r="B3278" s="22" t="s">
        <v>358</v>
      </c>
      <c r="C3278" s="23">
        <v>6650</v>
      </c>
      <c r="D3278" s="23">
        <v>0</v>
      </c>
      <c r="E3278" s="24">
        <v>0</v>
      </c>
    </row>
    <row r="3279" spans="1:5" ht="25.5">
      <c r="A3279" s="19" t="s">
        <v>552</v>
      </c>
      <c r="B3279" s="19" t="s">
        <v>1072</v>
      </c>
      <c r="C3279" s="20">
        <v>6650</v>
      </c>
      <c r="D3279" s="20">
        <v>0</v>
      </c>
      <c r="E3279" s="21">
        <v>0</v>
      </c>
    </row>
    <row r="3280" spans="1:5" ht="12.75">
      <c r="A3280" s="298" t="s">
        <v>203</v>
      </c>
      <c r="B3280" s="299"/>
      <c r="C3280" s="14">
        <v>6650</v>
      </c>
      <c r="D3280" s="14">
        <v>0</v>
      </c>
      <c r="E3280" s="15">
        <v>0</v>
      </c>
    </row>
    <row r="3281" spans="1:5" ht="12.75">
      <c r="A3281" s="298" t="s">
        <v>208</v>
      </c>
      <c r="B3281" s="299"/>
      <c r="C3281" s="14">
        <v>6650</v>
      </c>
      <c r="D3281" s="14">
        <v>0</v>
      </c>
      <c r="E3281" s="15">
        <v>0</v>
      </c>
    </row>
    <row r="3282" spans="1:5" ht="12.75">
      <c r="A3282" s="22" t="s">
        <v>437</v>
      </c>
      <c r="B3282" s="22" t="s">
        <v>438</v>
      </c>
      <c r="C3282" s="23">
        <v>6650</v>
      </c>
      <c r="D3282" s="23">
        <v>0</v>
      </c>
      <c r="E3282" s="24">
        <v>0</v>
      </c>
    </row>
    <row r="3283" spans="1:5" ht="12.75">
      <c r="A3283" s="19" t="s">
        <v>474</v>
      </c>
      <c r="B3283" s="19" t="s">
        <v>1073</v>
      </c>
      <c r="C3283" s="20">
        <v>970000</v>
      </c>
      <c r="D3283" s="20">
        <v>0</v>
      </c>
      <c r="E3283" s="21">
        <v>0</v>
      </c>
    </row>
    <row r="3284" spans="1:5" ht="12.75">
      <c r="A3284" s="298" t="s">
        <v>224</v>
      </c>
      <c r="B3284" s="299"/>
      <c r="C3284" s="14">
        <v>970000</v>
      </c>
      <c r="D3284" s="14">
        <v>0</v>
      </c>
      <c r="E3284" s="15">
        <v>0</v>
      </c>
    </row>
    <row r="3285" spans="1:5" ht="12.75">
      <c r="A3285" s="298" t="s">
        <v>225</v>
      </c>
      <c r="B3285" s="299"/>
      <c r="C3285" s="14">
        <v>970000</v>
      </c>
      <c r="D3285" s="14">
        <v>0</v>
      </c>
      <c r="E3285" s="15">
        <v>0</v>
      </c>
    </row>
    <row r="3286" spans="1:5" ht="25.5">
      <c r="A3286" s="22" t="s">
        <v>433</v>
      </c>
      <c r="B3286" s="22" t="s">
        <v>434</v>
      </c>
      <c r="C3286" s="23">
        <v>970000</v>
      </c>
      <c r="D3286" s="23">
        <v>0</v>
      </c>
      <c r="E3286" s="24">
        <v>0</v>
      </c>
    </row>
    <row r="3287" spans="1:5" ht="12.75">
      <c r="A3287" s="19" t="s">
        <v>607</v>
      </c>
      <c r="B3287" s="19" t="s">
        <v>1074</v>
      </c>
      <c r="C3287" s="20">
        <v>200000</v>
      </c>
      <c r="D3287" s="20">
        <v>30260.8</v>
      </c>
      <c r="E3287" s="21">
        <v>15.13</v>
      </c>
    </row>
    <row r="3288" spans="1:5" ht="12.75">
      <c r="A3288" s="298" t="s">
        <v>224</v>
      </c>
      <c r="B3288" s="299"/>
      <c r="C3288" s="14">
        <v>200000</v>
      </c>
      <c r="D3288" s="14">
        <v>30260.8</v>
      </c>
      <c r="E3288" s="15">
        <v>15.13</v>
      </c>
    </row>
    <row r="3289" spans="1:5" ht="12.75">
      <c r="A3289" s="298" t="s">
        <v>225</v>
      </c>
      <c r="B3289" s="299"/>
      <c r="C3289" s="14">
        <v>200000</v>
      </c>
      <c r="D3289" s="14">
        <v>30260.8</v>
      </c>
      <c r="E3289" s="15">
        <v>15.13</v>
      </c>
    </row>
    <row r="3290" spans="1:5" ht="12.75">
      <c r="A3290" s="22" t="s">
        <v>465</v>
      </c>
      <c r="B3290" s="22" t="s">
        <v>466</v>
      </c>
      <c r="C3290" s="23">
        <v>200000</v>
      </c>
      <c r="D3290" s="23">
        <v>30260.8</v>
      </c>
      <c r="E3290" s="24">
        <v>15.13</v>
      </c>
    </row>
    <row r="3291" spans="1:5" ht="12.75">
      <c r="A3291" s="25" t="s">
        <v>1075</v>
      </c>
      <c r="B3291" s="25" t="s">
        <v>1076</v>
      </c>
      <c r="C3291" s="26" t="s">
        <v>0</v>
      </c>
      <c r="D3291" s="26">
        <v>30260.8</v>
      </c>
      <c r="E3291" s="27" t="s">
        <v>0</v>
      </c>
    </row>
    <row r="3292" spans="1:5" ht="25.5">
      <c r="A3292" s="19" t="s">
        <v>1077</v>
      </c>
      <c r="B3292" s="19" t="s">
        <v>1078</v>
      </c>
      <c r="C3292" s="20">
        <v>33500</v>
      </c>
      <c r="D3292" s="20">
        <v>0</v>
      </c>
      <c r="E3292" s="21">
        <v>0</v>
      </c>
    </row>
    <row r="3293" spans="1:5" ht="12.75">
      <c r="A3293" s="298" t="s">
        <v>224</v>
      </c>
      <c r="B3293" s="299"/>
      <c r="C3293" s="14">
        <v>33500</v>
      </c>
      <c r="D3293" s="14">
        <v>0</v>
      </c>
      <c r="E3293" s="15">
        <v>0</v>
      </c>
    </row>
    <row r="3294" spans="1:5" ht="12.75">
      <c r="A3294" s="298" t="s">
        <v>225</v>
      </c>
      <c r="B3294" s="299"/>
      <c r="C3294" s="14">
        <v>33500</v>
      </c>
      <c r="D3294" s="14">
        <v>0</v>
      </c>
      <c r="E3294" s="15">
        <v>0</v>
      </c>
    </row>
    <row r="3295" spans="1:5" ht="12.75">
      <c r="A3295" s="22" t="s">
        <v>437</v>
      </c>
      <c r="B3295" s="22" t="s">
        <v>438</v>
      </c>
      <c r="C3295" s="23">
        <v>33500</v>
      </c>
      <c r="D3295" s="23">
        <v>0</v>
      </c>
      <c r="E3295" s="24">
        <v>0</v>
      </c>
    </row>
    <row r="3296" spans="1:5" ht="12.75">
      <c r="A3296" s="16" t="s">
        <v>741</v>
      </c>
      <c r="B3296" s="16" t="s">
        <v>742</v>
      </c>
      <c r="C3296" s="17">
        <v>227878</v>
      </c>
      <c r="D3296" s="17">
        <v>52360.47</v>
      </c>
      <c r="E3296" s="18">
        <v>22.98</v>
      </c>
    </row>
    <row r="3297" spans="1:5" ht="12.75">
      <c r="A3297" s="19" t="s">
        <v>347</v>
      </c>
      <c r="B3297" s="19" t="s">
        <v>1079</v>
      </c>
      <c r="C3297" s="20">
        <v>4000</v>
      </c>
      <c r="D3297" s="20">
        <v>696.86</v>
      </c>
      <c r="E3297" s="21">
        <v>17.42</v>
      </c>
    </row>
    <row r="3298" spans="1:5" ht="12.75">
      <c r="A3298" s="298" t="s">
        <v>203</v>
      </c>
      <c r="B3298" s="299"/>
      <c r="C3298" s="14">
        <v>4000</v>
      </c>
      <c r="D3298" s="14">
        <v>696.86</v>
      </c>
      <c r="E3298" s="15">
        <v>17.42</v>
      </c>
    </row>
    <row r="3299" spans="1:5" ht="12.75">
      <c r="A3299" s="298" t="s">
        <v>208</v>
      </c>
      <c r="B3299" s="299"/>
      <c r="C3299" s="14">
        <v>4000</v>
      </c>
      <c r="D3299" s="14">
        <v>696.86</v>
      </c>
      <c r="E3299" s="15">
        <v>17.42</v>
      </c>
    </row>
    <row r="3300" spans="1:5" ht="12.75">
      <c r="A3300" s="22" t="s">
        <v>357</v>
      </c>
      <c r="B3300" s="22" t="s">
        <v>358</v>
      </c>
      <c r="C3300" s="23">
        <v>4000</v>
      </c>
      <c r="D3300" s="23">
        <v>696.86</v>
      </c>
      <c r="E3300" s="24">
        <v>17.42</v>
      </c>
    </row>
    <row r="3301" spans="1:5" ht="12.75">
      <c r="A3301" s="25" t="s">
        <v>415</v>
      </c>
      <c r="B3301" s="25" t="s">
        <v>416</v>
      </c>
      <c r="C3301" s="26" t="s">
        <v>0</v>
      </c>
      <c r="D3301" s="26">
        <v>696.86</v>
      </c>
      <c r="E3301" s="27" t="s">
        <v>0</v>
      </c>
    </row>
    <row r="3302" spans="1:5" ht="12.75">
      <c r="A3302" s="19" t="s">
        <v>484</v>
      </c>
      <c r="B3302" s="19" t="s">
        <v>1080</v>
      </c>
      <c r="C3302" s="20">
        <v>4000</v>
      </c>
      <c r="D3302" s="20">
        <v>0</v>
      </c>
      <c r="E3302" s="21">
        <v>0</v>
      </c>
    </row>
    <row r="3303" spans="1:5" ht="12.75">
      <c r="A3303" s="298" t="s">
        <v>203</v>
      </c>
      <c r="B3303" s="299"/>
      <c r="C3303" s="14">
        <v>4000</v>
      </c>
      <c r="D3303" s="14">
        <v>0</v>
      </c>
      <c r="E3303" s="15">
        <v>0</v>
      </c>
    </row>
    <row r="3304" spans="1:5" ht="12.75">
      <c r="A3304" s="298" t="s">
        <v>208</v>
      </c>
      <c r="B3304" s="299"/>
      <c r="C3304" s="14">
        <v>4000</v>
      </c>
      <c r="D3304" s="14">
        <v>0</v>
      </c>
      <c r="E3304" s="15">
        <v>0</v>
      </c>
    </row>
    <row r="3305" spans="1:5" ht="12.75">
      <c r="A3305" s="22" t="s">
        <v>357</v>
      </c>
      <c r="B3305" s="22" t="s">
        <v>358</v>
      </c>
      <c r="C3305" s="23">
        <v>4000</v>
      </c>
      <c r="D3305" s="23">
        <v>0</v>
      </c>
      <c r="E3305" s="24">
        <v>0</v>
      </c>
    </row>
    <row r="3306" spans="1:5" ht="12.75">
      <c r="A3306" s="19" t="s">
        <v>409</v>
      </c>
      <c r="B3306" s="19" t="s">
        <v>1081</v>
      </c>
      <c r="C3306" s="20">
        <v>13400</v>
      </c>
      <c r="D3306" s="20">
        <v>1401.55</v>
      </c>
      <c r="E3306" s="21">
        <v>10.46</v>
      </c>
    </row>
    <row r="3307" spans="1:5" ht="12.75">
      <c r="A3307" s="298" t="s">
        <v>203</v>
      </c>
      <c r="B3307" s="299"/>
      <c r="C3307" s="14">
        <v>13400</v>
      </c>
      <c r="D3307" s="14">
        <v>1401.55</v>
      </c>
      <c r="E3307" s="15">
        <v>10.46</v>
      </c>
    </row>
    <row r="3308" spans="1:5" ht="12.75">
      <c r="A3308" s="298" t="s">
        <v>208</v>
      </c>
      <c r="B3308" s="299"/>
      <c r="C3308" s="14">
        <v>13400</v>
      </c>
      <c r="D3308" s="14">
        <v>1401.55</v>
      </c>
      <c r="E3308" s="15">
        <v>10.46</v>
      </c>
    </row>
    <row r="3309" spans="1:5" ht="12.75">
      <c r="A3309" s="22" t="s">
        <v>357</v>
      </c>
      <c r="B3309" s="22" t="s">
        <v>358</v>
      </c>
      <c r="C3309" s="23">
        <v>1400</v>
      </c>
      <c r="D3309" s="23">
        <v>0</v>
      </c>
      <c r="E3309" s="24">
        <v>0</v>
      </c>
    </row>
    <row r="3310" spans="1:5" ht="12.75">
      <c r="A3310" s="22" t="s">
        <v>465</v>
      </c>
      <c r="B3310" s="22" t="s">
        <v>466</v>
      </c>
      <c r="C3310" s="23">
        <v>12000</v>
      </c>
      <c r="D3310" s="23">
        <v>1401.55</v>
      </c>
      <c r="E3310" s="24">
        <v>11.68</v>
      </c>
    </row>
    <row r="3311" spans="1:5" ht="12.75">
      <c r="A3311" s="25" t="s">
        <v>1075</v>
      </c>
      <c r="B3311" s="25" t="s">
        <v>1076</v>
      </c>
      <c r="C3311" s="26" t="s">
        <v>0</v>
      </c>
      <c r="D3311" s="26">
        <v>1401.55</v>
      </c>
      <c r="E3311" s="27" t="s">
        <v>0</v>
      </c>
    </row>
    <row r="3312" spans="1:5" ht="25.5">
      <c r="A3312" s="19" t="s">
        <v>478</v>
      </c>
      <c r="B3312" s="19" t="s">
        <v>1082</v>
      </c>
      <c r="C3312" s="20">
        <v>16800</v>
      </c>
      <c r="D3312" s="20">
        <v>7372.45</v>
      </c>
      <c r="E3312" s="21">
        <v>43.88</v>
      </c>
    </row>
    <row r="3313" spans="1:5" ht="12.75">
      <c r="A3313" s="298" t="s">
        <v>212</v>
      </c>
      <c r="B3313" s="299"/>
      <c r="C3313" s="14">
        <v>16800</v>
      </c>
      <c r="D3313" s="14">
        <v>7372.45</v>
      </c>
      <c r="E3313" s="15">
        <v>43.88</v>
      </c>
    </row>
    <row r="3314" spans="1:5" ht="12.75">
      <c r="A3314" s="298" t="s">
        <v>217</v>
      </c>
      <c r="B3314" s="299"/>
      <c r="C3314" s="14">
        <v>16800</v>
      </c>
      <c r="D3314" s="14">
        <v>7372.45</v>
      </c>
      <c r="E3314" s="15">
        <v>43.88</v>
      </c>
    </row>
    <row r="3315" spans="1:5" ht="12.75">
      <c r="A3315" s="22" t="s">
        <v>349</v>
      </c>
      <c r="B3315" s="22" t="s">
        <v>350</v>
      </c>
      <c r="C3315" s="23">
        <v>9900</v>
      </c>
      <c r="D3315" s="23">
        <v>5230.4</v>
      </c>
      <c r="E3315" s="24">
        <v>52.83</v>
      </c>
    </row>
    <row r="3316" spans="1:5" ht="12.75">
      <c r="A3316" s="25" t="s">
        <v>351</v>
      </c>
      <c r="B3316" s="25" t="s">
        <v>352</v>
      </c>
      <c r="C3316" s="26" t="s">
        <v>0</v>
      </c>
      <c r="D3316" s="26">
        <v>4367.42</v>
      </c>
      <c r="E3316" s="27" t="s">
        <v>0</v>
      </c>
    </row>
    <row r="3317" spans="1:5" ht="12.75">
      <c r="A3317" s="25" t="s">
        <v>353</v>
      </c>
      <c r="B3317" s="25" t="s">
        <v>354</v>
      </c>
      <c r="C3317" s="26" t="s">
        <v>0</v>
      </c>
      <c r="D3317" s="26">
        <v>142.35</v>
      </c>
      <c r="E3317" s="27" t="s">
        <v>0</v>
      </c>
    </row>
    <row r="3318" spans="1:5" ht="12.75">
      <c r="A3318" s="25" t="s">
        <v>355</v>
      </c>
      <c r="B3318" s="25" t="s">
        <v>356</v>
      </c>
      <c r="C3318" s="26" t="s">
        <v>0</v>
      </c>
      <c r="D3318" s="26">
        <v>720.63</v>
      </c>
      <c r="E3318" s="27" t="s">
        <v>0</v>
      </c>
    </row>
    <row r="3319" spans="1:5" ht="12.75">
      <c r="A3319" s="22" t="s">
        <v>357</v>
      </c>
      <c r="B3319" s="22" t="s">
        <v>358</v>
      </c>
      <c r="C3319" s="23">
        <v>6900</v>
      </c>
      <c r="D3319" s="23">
        <v>2142.05</v>
      </c>
      <c r="E3319" s="24">
        <v>31.04</v>
      </c>
    </row>
    <row r="3320" spans="1:5" ht="12.75">
      <c r="A3320" s="25" t="s">
        <v>359</v>
      </c>
      <c r="B3320" s="25" t="s">
        <v>360</v>
      </c>
      <c r="C3320" s="26" t="s">
        <v>0</v>
      </c>
      <c r="D3320" s="26">
        <v>2005.76</v>
      </c>
      <c r="E3320" s="27" t="s">
        <v>0</v>
      </c>
    </row>
    <row r="3321" spans="1:5" ht="12.75">
      <c r="A3321" s="25" t="s">
        <v>361</v>
      </c>
      <c r="B3321" s="25" t="s">
        <v>362</v>
      </c>
      <c r="C3321" s="26" t="s">
        <v>0</v>
      </c>
      <c r="D3321" s="26">
        <v>136.29</v>
      </c>
      <c r="E3321" s="27" t="s">
        <v>0</v>
      </c>
    </row>
    <row r="3322" spans="1:5" ht="25.5">
      <c r="A3322" s="19" t="s">
        <v>460</v>
      </c>
      <c r="B3322" s="19" t="s">
        <v>1083</v>
      </c>
      <c r="C3322" s="20">
        <v>21128</v>
      </c>
      <c r="D3322" s="20">
        <v>6544.89</v>
      </c>
      <c r="E3322" s="21">
        <v>30.98</v>
      </c>
    </row>
    <row r="3323" spans="1:5" ht="12.75">
      <c r="A3323" s="298" t="s">
        <v>212</v>
      </c>
      <c r="B3323" s="299"/>
      <c r="C3323" s="14">
        <v>21128</v>
      </c>
      <c r="D3323" s="14">
        <v>6544.89</v>
      </c>
      <c r="E3323" s="15">
        <v>30.98</v>
      </c>
    </row>
    <row r="3324" spans="1:5" ht="12.75">
      <c r="A3324" s="298" t="s">
        <v>217</v>
      </c>
      <c r="B3324" s="299"/>
      <c r="C3324" s="14">
        <v>21128</v>
      </c>
      <c r="D3324" s="14">
        <v>6544.89</v>
      </c>
      <c r="E3324" s="15">
        <v>30.98</v>
      </c>
    </row>
    <row r="3325" spans="1:5" ht="12.75">
      <c r="A3325" s="22" t="s">
        <v>357</v>
      </c>
      <c r="B3325" s="22" t="s">
        <v>358</v>
      </c>
      <c r="C3325" s="23">
        <v>12128</v>
      </c>
      <c r="D3325" s="23">
        <v>6544.89</v>
      </c>
      <c r="E3325" s="24">
        <v>53.97</v>
      </c>
    </row>
    <row r="3326" spans="1:5" ht="12.75">
      <c r="A3326" s="25" t="s">
        <v>377</v>
      </c>
      <c r="B3326" s="25" t="s">
        <v>378</v>
      </c>
      <c r="C3326" s="26" t="s">
        <v>0</v>
      </c>
      <c r="D3326" s="26">
        <v>6544.89</v>
      </c>
      <c r="E3326" s="27" t="s">
        <v>0</v>
      </c>
    </row>
    <row r="3327" spans="1:5" ht="12.75">
      <c r="A3327" s="22" t="s">
        <v>401</v>
      </c>
      <c r="B3327" s="22" t="s">
        <v>402</v>
      </c>
      <c r="C3327" s="23">
        <v>9000</v>
      </c>
      <c r="D3327" s="23">
        <v>0</v>
      </c>
      <c r="E3327" s="24">
        <v>0</v>
      </c>
    </row>
    <row r="3328" spans="1:5" ht="12.75">
      <c r="A3328" s="19" t="s">
        <v>585</v>
      </c>
      <c r="B3328" s="19" t="s">
        <v>1084</v>
      </c>
      <c r="C3328" s="20">
        <v>68200</v>
      </c>
      <c r="D3328" s="20">
        <v>31827.8</v>
      </c>
      <c r="E3328" s="21">
        <v>46.67</v>
      </c>
    </row>
    <row r="3329" spans="1:5" ht="12.75">
      <c r="A3329" s="298" t="s">
        <v>198</v>
      </c>
      <c r="B3329" s="299"/>
      <c r="C3329" s="14">
        <v>6820</v>
      </c>
      <c r="D3329" s="14">
        <v>3182.79</v>
      </c>
      <c r="E3329" s="15">
        <v>46.67</v>
      </c>
    </row>
    <row r="3330" spans="1:5" ht="12.75">
      <c r="A3330" s="298" t="s">
        <v>199</v>
      </c>
      <c r="B3330" s="299"/>
      <c r="C3330" s="14">
        <v>6820</v>
      </c>
      <c r="D3330" s="14">
        <v>3182.79</v>
      </c>
      <c r="E3330" s="15">
        <v>46.67</v>
      </c>
    </row>
    <row r="3331" spans="1:5" ht="12.75">
      <c r="A3331" s="22" t="s">
        <v>349</v>
      </c>
      <c r="B3331" s="22" t="s">
        <v>350</v>
      </c>
      <c r="C3331" s="23">
        <v>5115</v>
      </c>
      <c r="D3331" s="23">
        <v>2758.08</v>
      </c>
      <c r="E3331" s="24">
        <v>53.92</v>
      </c>
    </row>
    <row r="3332" spans="1:5" ht="12.75">
      <c r="A3332" s="25" t="s">
        <v>351</v>
      </c>
      <c r="B3332" s="25" t="s">
        <v>352</v>
      </c>
      <c r="C3332" s="26" t="s">
        <v>0</v>
      </c>
      <c r="D3332" s="26">
        <v>2286.65</v>
      </c>
      <c r="E3332" s="27" t="s">
        <v>0</v>
      </c>
    </row>
    <row r="3333" spans="1:5" ht="12.75">
      <c r="A3333" s="25" t="s">
        <v>353</v>
      </c>
      <c r="B3333" s="25" t="s">
        <v>354</v>
      </c>
      <c r="C3333" s="26" t="s">
        <v>0</v>
      </c>
      <c r="D3333" s="26">
        <v>94.07</v>
      </c>
      <c r="E3333" s="27" t="s">
        <v>0</v>
      </c>
    </row>
    <row r="3334" spans="1:5" ht="12.75">
      <c r="A3334" s="25" t="s">
        <v>355</v>
      </c>
      <c r="B3334" s="25" t="s">
        <v>356</v>
      </c>
      <c r="C3334" s="26" t="s">
        <v>0</v>
      </c>
      <c r="D3334" s="26">
        <v>377.36</v>
      </c>
      <c r="E3334" s="27" t="s">
        <v>0</v>
      </c>
    </row>
    <row r="3335" spans="1:5" ht="12.75">
      <c r="A3335" s="22" t="s">
        <v>357</v>
      </c>
      <c r="B3335" s="22" t="s">
        <v>358</v>
      </c>
      <c r="C3335" s="23">
        <v>1705</v>
      </c>
      <c r="D3335" s="23">
        <v>424.71</v>
      </c>
      <c r="E3335" s="24">
        <v>24.91</v>
      </c>
    </row>
    <row r="3336" spans="1:5" ht="12.75">
      <c r="A3336" s="25" t="s">
        <v>361</v>
      </c>
      <c r="B3336" s="25" t="s">
        <v>362</v>
      </c>
      <c r="C3336" s="26" t="s">
        <v>0</v>
      </c>
      <c r="D3336" s="26">
        <v>11.86</v>
      </c>
      <c r="E3336" s="27" t="s">
        <v>0</v>
      </c>
    </row>
    <row r="3337" spans="1:5" ht="12.75">
      <c r="A3337" s="25" t="s">
        <v>367</v>
      </c>
      <c r="B3337" s="25" t="s">
        <v>368</v>
      </c>
      <c r="C3337" s="26" t="s">
        <v>0</v>
      </c>
      <c r="D3337" s="26">
        <v>3.11</v>
      </c>
      <c r="E3337" s="27" t="s">
        <v>0</v>
      </c>
    </row>
    <row r="3338" spans="1:5" ht="12.75">
      <c r="A3338" s="25" t="s">
        <v>417</v>
      </c>
      <c r="B3338" s="25" t="s">
        <v>418</v>
      </c>
      <c r="C3338" s="26" t="s">
        <v>0</v>
      </c>
      <c r="D3338" s="26">
        <v>26</v>
      </c>
      <c r="E3338" s="27" t="s">
        <v>0</v>
      </c>
    </row>
    <row r="3339" spans="1:5" ht="12.75">
      <c r="A3339" s="25" t="s">
        <v>377</v>
      </c>
      <c r="B3339" s="25" t="s">
        <v>378</v>
      </c>
      <c r="C3339" s="26" t="s">
        <v>0</v>
      </c>
      <c r="D3339" s="26">
        <v>248.86</v>
      </c>
      <c r="E3339" s="27" t="s">
        <v>0</v>
      </c>
    </row>
    <row r="3340" spans="1:5" ht="12.75">
      <c r="A3340" s="25" t="s">
        <v>379</v>
      </c>
      <c r="B3340" s="25" t="s">
        <v>380</v>
      </c>
      <c r="C3340" s="26" t="s">
        <v>0</v>
      </c>
      <c r="D3340" s="26">
        <v>83.88</v>
      </c>
      <c r="E3340" s="27" t="s">
        <v>0</v>
      </c>
    </row>
    <row r="3341" spans="1:5" ht="12.75">
      <c r="A3341" s="25" t="s">
        <v>397</v>
      </c>
      <c r="B3341" s="25" t="s">
        <v>398</v>
      </c>
      <c r="C3341" s="26" t="s">
        <v>0</v>
      </c>
      <c r="D3341" s="26">
        <v>51</v>
      </c>
      <c r="E3341" s="27" t="s">
        <v>0</v>
      </c>
    </row>
    <row r="3342" spans="1:5" ht="12.75">
      <c r="A3342" s="298" t="s">
        <v>212</v>
      </c>
      <c r="B3342" s="299"/>
      <c r="C3342" s="14">
        <v>61380</v>
      </c>
      <c r="D3342" s="14">
        <v>28645.01</v>
      </c>
      <c r="E3342" s="15">
        <v>46.67</v>
      </c>
    </row>
    <row r="3343" spans="1:5" ht="12.75">
      <c r="A3343" s="298" t="s">
        <v>217</v>
      </c>
      <c r="B3343" s="299"/>
      <c r="C3343" s="14">
        <v>61380</v>
      </c>
      <c r="D3343" s="14">
        <v>28645.01</v>
      </c>
      <c r="E3343" s="15">
        <v>46.67</v>
      </c>
    </row>
    <row r="3344" spans="1:5" ht="12.75">
      <c r="A3344" s="22" t="s">
        <v>349</v>
      </c>
      <c r="B3344" s="22" t="s">
        <v>350</v>
      </c>
      <c r="C3344" s="23">
        <v>46035</v>
      </c>
      <c r="D3344" s="23">
        <v>24822.73</v>
      </c>
      <c r="E3344" s="24">
        <v>53.92</v>
      </c>
    </row>
    <row r="3345" spans="1:5" ht="12.75">
      <c r="A3345" s="25" t="s">
        <v>351</v>
      </c>
      <c r="B3345" s="25" t="s">
        <v>352</v>
      </c>
      <c r="C3345" s="26" t="s">
        <v>0</v>
      </c>
      <c r="D3345" s="26">
        <v>20580.54</v>
      </c>
      <c r="E3345" s="27" t="s">
        <v>0</v>
      </c>
    </row>
    <row r="3346" spans="1:5" ht="12.75">
      <c r="A3346" s="25" t="s">
        <v>353</v>
      </c>
      <c r="B3346" s="25" t="s">
        <v>354</v>
      </c>
      <c r="C3346" s="26" t="s">
        <v>0</v>
      </c>
      <c r="D3346" s="26">
        <v>846.39</v>
      </c>
      <c r="E3346" s="27" t="s">
        <v>0</v>
      </c>
    </row>
    <row r="3347" spans="1:5" ht="12.75">
      <c r="A3347" s="25" t="s">
        <v>355</v>
      </c>
      <c r="B3347" s="25" t="s">
        <v>356</v>
      </c>
      <c r="C3347" s="26" t="s">
        <v>0</v>
      </c>
      <c r="D3347" s="26">
        <v>3395.8</v>
      </c>
      <c r="E3347" s="27" t="s">
        <v>0</v>
      </c>
    </row>
    <row r="3348" spans="1:5" ht="12.75">
      <c r="A3348" s="22" t="s">
        <v>357</v>
      </c>
      <c r="B3348" s="22" t="s">
        <v>358</v>
      </c>
      <c r="C3348" s="23">
        <v>15345</v>
      </c>
      <c r="D3348" s="23">
        <v>3822.28</v>
      </c>
      <c r="E3348" s="24">
        <v>24.91</v>
      </c>
    </row>
    <row r="3349" spans="1:5" ht="12.75">
      <c r="A3349" s="25" t="s">
        <v>361</v>
      </c>
      <c r="B3349" s="25" t="s">
        <v>362</v>
      </c>
      <c r="C3349" s="26" t="s">
        <v>0</v>
      </c>
      <c r="D3349" s="26">
        <v>106.77</v>
      </c>
      <c r="E3349" s="27" t="s">
        <v>0</v>
      </c>
    </row>
    <row r="3350" spans="1:5" ht="12.75">
      <c r="A3350" s="25" t="s">
        <v>367</v>
      </c>
      <c r="B3350" s="25" t="s">
        <v>368</v>
      </c>
      <c r="C3350" s="26" t="s">
        <v>0</v>
      </c>
      <c r="D3350" s="26">
        <v>27.95</v>
      </c>
      <c r="E3350" s="27" t="s">
        <v>0</v>
      </c>
    </row>
    <row r="3351" spans="1:5" ht="12.75">
      <c r="A3351" s="25" t="s">
        <v>417</v>
      </c>
      <c r="B3351" s="25" t="s">
        <v>418</v>
      </c>
      <c r="C3351" s="26" t="s">
        <v>0</v>
      </c>
      <c r="D3351" s="26">
        <v>234</v>
      </c>
      <c r="E3351" s="27" t="s">
        <v>0</v>
      </c>
    </row>
    <row r="3352" spans="1:5" ht="12.75">
      <c r="A3352" s="25" t="s">
        <v>377</v>
      </c>
      <c r="B3352" s="25" t="s">
        <v>378</v>
      </c>
      <c r="C3352" s="26" t="s">
        <v>0</v>
      </c>
      <c r="D3352" s="26">
        <v>2239.69</v>
      </c>
      <c r="E3352" s="27" t="s">
        <v>0</v>
      </c>
    </row>
    <row r="3353" spans="1:5" ht="12.75">
      <c r="A3353" s="25" t="s">
        <v>379</v>
      </c>
      <c r="B3353" s="25" t="s">
        <v>380</v>
      </c>
      <c r="C3353" s="26" t="s">
        <v>0</v>
      </c>
      <c r="D3353" s="26">
        <v>754.87</v>
      </c>
      <c r="E3353" s="27" t="s">
        <v>0</v>
      </c>
    </row>
    <row r="3354" spans="1:5" ht="12.75">
      <c r="A3354" s="25" t="s">
        <v>397</v>
      </c>
      <c r="B3354" s="25" t="s">
        <v>398</v>
      </c>
      <c r="C3354" s="26" t="s">
        <v>0</v>
      </c>
      <c r="D3354" s="26">
        <v>459</v>
      </c>
      <c r="E3354" s="27" t="s">
        <v>0</v>
      </c>
    </row>
    <row r="3355" spans="1:5" ht="25.5">
      <c r="A3355" s="19" t="s">
        <v>859</v>
      </c>
      <c r="B3355" s="19" t="s">
        <v>1085</v>
      </c>
      <c r="C3355" s="20">
        <v>100350</v>
      </c>
      <c r="D3355" s="20">
        <v>4516.92</v>
      </c>
      <c r="E3355" s="21">
        <v>4.5</v>
      </c>
    </row>
    <row r="3356" spans="1:5" ht="12.75">
      <c r="A3356" s="298" t="s">
        <v>198</v>
      </c>
      <c r="B3356" s="299"/>
      <c r="C3356" s="14">
        <v>36920</v>
      </c>
      <c r="D3356" s="14">
        <v>677.53</v>
      </c>
      <c r="E3356" s="15">
        <v>1.84</v>
      </c>
    </row>
    <row r="3357" spans="1:5" ht="12.75">
      <c r="A3357" s="298" t="s">
        <v>199</v>
      </c>
      <c r="B3357" s="299"/>
      <c r="C3357" s="14">
        <v>36920</v>
      </c>
      <c r="D3357" s="14">
        <v>677.53</v>
      </c>
      <c r="E3357" s="15">
        <v>1.84</v>
      </c>
    </row>
    <row r="3358" spans="1:5" ht="12.75">
      <c r="A3358" s="22" t="s">
        <v>349</v>
      </c>
      <c r="B3358" s="22" t="s">
        <v>350</v>
      </c>
      <c r="C3358" s="23">
        <v>960</v>
      </c>
      <c r="D3358" s="23">
        <v>542.4</v>
      </c>
      <c r="E3358" s="24">
        <v>56.5</v>
      </c>
    </row>
    <row r="3359" spans="1:5" ht="12.75">
      <c r="A3359" s="25" t="s">
        <v>351</v>
      </c>
      <c r="B3359" s="25" t="s">
        <v>352</v>
      </c>
      <c r="C3359" s="26" t="s">
        <v>0</v>
      </c>
      <c r="D3359" s="26">
        <v>442.47</v>
      </c>
      <c r="E3359" s="27" t="s">
        <v>0</v>
      </c>
    </row>
    <row r="3360" spans="1:5" ht="12.75">
      <c r="A3360" s="25" t="s">
        <v>353</v>
      </c>
      <c r="B3360" s="25" t="s">
        <v>354</v>
      </c>
      <c r="C3360" s="26" t="s">
        <v>0</v>
      </c>
      <c r="D3360" s="26">
        <v>26.91</v>
      </c>
      <c r="E3360" s="27" t="s">
        <v>0</v>
      </c>
    </row>
    <row r="3361" spans="1:5" ht="12.75">
      <c r="A3361" s="25" t="s">
        <v>355</v>
      </c>
      <c r="B3361" s="25" t="s">
        <v>356</v>
      </c>
      <c r="C3361" s="26" t="s">
        <v>0</v>
      </c>
      <c r="D3361" s="26">
        <v>73.02</v>
      </c>
      <c r="E3361" s="27" t="s">
        <v>0</v>
      </c>
    </row>
    <row r="3362" spans="1:5" ht="12.75">
      <c r="A3362" s="22" t="s">
        <v>357</v>
      </c>
      <c r="B3362" s="22" t="s">
        <v>358</v>
      </c>
      <c r="C3362" s="23">
        <v>1560</v>
      </c>
      <c r="D3362" s="23">
        <v>135.13</v>
      </c>
      <c r="E3362" s="24">
        <v>8.66</v>
      </c>
    </row>
    <row r="3363" spans="1:5" ht="12.75">
      <c r="A3363" s="25" t="s">
        <v>359</v>
      </c>
      <c r="B3363" s="25" t="s">
        <v>360</v>
      </c>
      <c r="C3363" s="26" t="s">
        <v>0</v>
      </c>
      <c r="D3363" s="26">
        <v>61.93</v>
      </c>
      <c r="E3363" s="27" t="s">
        <v>0</v>
      </c>
    </row>
    <row r="3364" spans="1:5" ht="12.75">
      <c r="A3364" s="25" t="s">
        <v>361</v>
      </c>
      <c r="B3364" s="25" t="s">
        <v>362</v>
      </c>
      <c r="C3364" s="26" t="s">
        <v>0</v>
      </c>
      <c r="D3364" s="26">
        <v>19.76</v>
      </c>
      <c r="E3364" s="27" t="s">
        <v>0</v>
      </c>
    </row>
    <row r="3365" spans="1:5" ht="12.75">
      <c r="A3365" s="25" t="s">
        <v>379</v>
      </c>
      <c r="B3365" s="25" t="s">
        <v>380</v>
      </c>
      <c r="C3365" s="26" t="s">
        <v>0</v>
      </c>
      <c r="D3365" s="26">
        <v>53.44</v>
      </c>
      <c r="E3365" s="27" t="s">
        <v>0</v>
      </c>
    </row>
    <row r="3366" spans="1:5" ht="12.75">
      <c r="A3366" s="22" t="s">
        <v>437</v>
      </c>
      <c r="B3366" s="22" t="s">
        <v>438</v>
      </c>
      <c r="C3366" s="23">
        <v>34400</v>
      </c>
      <c r="D3366" s="23">
        <v>0</v>
      </c>
      <c r="E3366" s="24">
        <v>0</v>
      </c>
    </row>
    <row r="3367" spans="1:5" ht="12.75">
      <c r="A3367" s="298" t="s">
        <v>212</v>
      </c>
      <c r="B3367" s="299"/>
      <c r="C3367" s="14">
        <v>63430</v>
      </c>
      <c r="D3367" s="14">
        <v>3839.39</v>
      </c>
      <c r="E3367" s="15">
        <v>6.05</v>
      </c>
    </row>
    <row r="3368" spans="1:5" ht="12.75">
      <c r="A3368" s="298" t="s">
        <v>217</v>
      </c>
      <c r="B3368" s="299"/>
      <c r="C3368" s="14">
        <v>63430</v>
      </c>
      <c r="D3368" s="14">
        <v>3839.39</v>
      </c>
      <c r="E3368" s="15">
        <v>6.05</v>
      </c>
    </row>
    <row r="3369" spans="1:5" ht="12.75">
      <c r="A3369" s="22" t="s">
        <v>349</v>
      </c>
      <c r="B3369" s="22" t="s">
        <v>350</v>
      </c>
      <c r="C3369" s="23">
        <v>5440</v>
      </c>
      <c r="D3369" s="23">
        <v>3073.64</v>
      </c>
      <c r="E3369" s="24">
        <v>56.5</v>
      </c>
    </row>
    <row r="3370" spans="1:5" ht="12.75">
      <c r="A3370" s="25" t="s">
        <v>351</v>
      </c>
      <c r="B3370" s="25" t="s">
        <v>352</v>
      </c>
      <c r="C3370" s="26" t="s">
        <v>0</v>
      </c>
      <c r="D3370" s="26">
        <v>2507.46</v>
      </c>
      <c r="E3370" s="27" t="s">
        <v>0</v>
      </c>
    </row>
    <row r="3371" spans="1:5" ht="12.75">
      <c r="A3371" s="25" t="s">
        <v>353</v>
      </c>
      <c r="B3371" s="25" t="s">
        <v>354</v>
      </c>
      <c r="C3371" s="26" t="s">
        <v>0</v>
      </c>
      <c r="D3371" s="26">
        <v>152.46</v>
      </c>
      <c r="E3371" s="27" t="s">
        <v>0</v>
      </c>
    </row>
    <row r="3372" spans="1:5" ht="12.75">
      <c r="A3372" s="25" t="s">
        <v>355</v>
      </c>
      <c r="B3372" s="25" t="s">
        <v>356</v>
      </c>
      <c r="C3372" s="26" t="s">
        <v>0</v>
      </c>
      <c r="D3372" s="26">
        <v>413.72</v>
      </c>
      <c r="E3372" s="27" t="s">
        <v>0</v>
      </c>
    </row>
    <row r="3373" spans="1:5" ht="12.75">
      <c r="A3373" s="22" t="s">
        <v>357</v>
      </c>
      <c r="B3373" s="22" t="s">
        <v>358</v>
      </c>
      <c r="C3373" s="23">
        <v>8840</v>
      </c>
      <c r="D3373" s="23">
        <v>765.75</v>
      </c>
      <c r="E3373" s="24">
        <v>8.66</v>
      </c>
    </row>
    <row r="3374" spans="1:5" ht="12.75">
      <c r="A3374" s="25" t="s">
        <v>359</v>
      </c>
      <c r="B3374" s="25" t="s">
        <v>360</v>
      </c>
      <c r="C3374" s="26" t="s">
        <v>0</v>
      </c>
      <c r="D3374" s="26">
        <v>350.95</v>
      </c>
      <c r="E3374" s="27" t="s">
        <v>0</v>
      </c>
    </row>
    <row r="3375" spans="1:5" ht="12.75">
      <c r="A3375" s="25" t="s">
        <v>361</v>
      </c>
      <c r="B3375" s="25" t="s">
        <v>362</v>
      </c>
      <c r="C3375" s="26" t="s">
        <v>0</v>
      </c>
      <c r="D3375" s="26">
        <v>111.99</v>
      </c>
      <c r="E3375" s="27" t="s">
        <v>0</v>
      </c>
    </row>
    <row r="3376" spans="1:5" ht="12.75">
      <c r="A3376" s="25" t="s">
        <v>379</v>
      </c>
      <c r="B3376" s="25" t="s">
        <v>380</v>
      </c>
      <c r="C3376" s="26" t="s">
        <v>0</v>
      </c>
      <c r="D3376" s="26">
        <v>302.81</v>
      </c>
      <c r="E3376" s="27" t="s">
        <v>0</v>
      </c>
    </row>
    <row r="3377" spans="1:5" ht="12.75">
      <c r="A3377" s="22" t="s">
        <v>437</v>
      </c>
      <c r="B3377" s="22" t="s">
        <v>438</v>
      </c>
      <c r="C3377" s="23">
        <v>49150</v>
      </c>
      <c r="D3377" s="23">
        <v>0</v>
      </c>
      <c r="E3377" s="24">
        <v>0</v>
      </c>
    </row>
    <row r="3378" spans="1:5" ht="12.75">
      <c r="A3378" s="16" t="s">
        <v>1086</v>
      </c>
      <c r="B3378" s="16" t="s">
        <v>1087</v>
      </c>
      <c r="C3378" s="17">
        <v>86400</v>
      </c>
      <c r="D3378" s="17">
        <v>6317.87</v>
      </c>
      <c r="E3378" s="18">
        <v>7.31</v>
      </c>
    </row>
    <row r="3379" spans="1:5" ht="12.75">
      <c r="A3379" s="19" t="s">
        <v>347</v>
      </c>
      <c r="B3379" s="19" t="s">
        <v>1088</v>
      </c>
      <c r="C3379" s="20">
        <v>53100</v>
      </c>
      <c r="D3379" s="20">
        <v>6317.87</v>
      </c>
      <c r="E3379" s="21">
        <v>11.9</v>
      </c>
    </row>
    <row r="3380" spans="1:5" ht="12.75">
      <c r="A3380" s="298" t="s">
        <v>203</v>
      </c>
      <c r="B3380" s="299"/>
      <c r="C3380" s="14">
        <v>53100</v>
      </c>
      <c r="D3380" s="14">
        <v>6317.87</v>
      </c>
      <c r="E3380" s="15">
        <v>11.9</v>
      </c>
    </row>
    <row r="3381" spans="1:5" ht="12.75">
      <c r="A3381" s="298" t="s">
        <v>208</v>
      </c>
      <c r="B3381" s="299"/>
      <c r="C3381" s="14">
        <v>53100</v>
      </c>
      <c r="D3381" s="14">
        <v>6317.87</v>
      </c>
      <c r="E3381" s="15">
        <v>11.9</v>
      </c>
    </row>
    <row r="3382" spans="1:5" ht="12.75">
      <c r="A3382" s="22" t="s">
        <v>357</v>
      </c>
      <c r="B3382" s="22" t="s">
        <v>358</v>
      </c>
      <c r="C3382" s="23">
        <v>53100</v>
      </c>
      <c r="D3382" s="23">
        <v>6317.87</v>
      </c>
      <c r="E3382" s="24">
        <v>11.9</v>
      </c>
    </row>
    <row r="3383" spans="1:5" ht="12.75">
      <c r="A3383" s="25" t="s">
        <v>427</v>
      </c>
      <c r="B3383" s="25" t="s">
        <v>428</v>
      </c>
      <c r="C3383" s="26" t="s">
        <v>0</v>
      </c>
      <c r="D3383" s="26">
        <v>2230</v>
      </c>
      <c r="E3383" s="27" t="s">
        <v>0</v>
      </c>
    </row>
    <row r="3384" spans="1:5" ht="12.75">
      <c r="A3384" s="25" t="s">
        <v>383</v>
      </c>
      <c r="B3384" s="25" t="s">
        <v>384</v>
      </c>
      <c r="C3384" s="26" t="s">
        <v>0</v>
      </c>
      <c r="D3384" s="26">
        <v>4087.87</v>
      </c>
      <c r="E3384" s="27" t="s">
        <v>0</v>
      </c>
    </row>
    <row r="3385" spans="1:5" ht="25.5">
      <c r="A3385" s="19" t="s">
        <v>552</v>
      </c>
      <c r="B3385" s="19" t="s">
        <v>1089</v>
      </c>
      <c r="C3385" s="20">
        <v>33300</v>
      </c>
      <c r="D3385" s="20">
        <v>0</v>
      </c>
      <c r="E3385" s="21">
        <v>0</v>
      </c>
    </row>
    <row r="3386" spans="1:5" ht="12.75">
      <c r="A3386" s="298" t="s">
        <v>203</v>
      </c>
      <c r="B3386" s="299"/>
      <c r="C3386" s="14">
        <v>20000</v>
      </c>
      <c r="D3386" s="14">
        <v>0</v>
      </c>
      <c r="E3386" s="15">
        <v>0</v>
      </c>
    </row>
    <row r="3387" spans="1:5" ht="12.75">
      <c r="A3387" s="298" t="s">
        <v>206</v>
      </c>
      <c r="B3387" s="299"/>
      <c r="C3387" s="14">
        <v>20000</v>
      </c>
      <c r="D3387" s="14">
        <v>0</v>
      </c>
      <c r="E3387" s="15">
        <v>0</v>
      </c>
    </row>
    <row r="3388" spans="1:5" ht="12.75">
      <c r="A3388" s="22" t="s">
        <v>437</v>
      </c>
      <c r="B3388" s="22" t="s">
        <v>438</v>
      </c>
      <c r="C3388" s="23">
        <v>20000</v>
      </c>
      <c r="D3388" s="23">
        <v>0</v>
      </c>
      <c r="E3388" s="24">
        <v>0</v>
      </c>
    </row>
    <row r="3389" spans="1:5" ht="12.75">
      <c r="A3389" s="298" t="s">
        <v>224</v>
      </c>
      <c r="B3389" s="299"/>
      <c r="C3389" s="14">
        <v>13300</v>
      </c>
      <c r="D3389" s="14">
        <v>0</v>
      </c>
      <c r="E3389" s="15">
        <v>0</v>
      </c>
    </row>
    <row r="3390" spans="1:5" ht="12.75">
      <c r="A3390" s="298" t="s">
        <v>225</v>
      </c>
      <c r="B3390" s="299"/>
      <c r="C3390" s="14">
        <v>13300</v>
      </c>
      <c r="D3390" s="14">
        <v>0</v>
      </c>
      <c r="E3390" s="15">
        <v>0</v>
      </c>
    </row>
    <row r="3391" spans="1:5" ht="12.75">
      <c r="A3391" s="22" t="s">
        <v>437</v>
      </c>
      <c r="B3391" s="22" t="s">
        <v>438</v>
      </c>
      <c r="C3391" s="23">
        <v>13300</v>
      </c>
      <c r="D3391" s="23">
        <v>0</v>
      </c>
      <c r="E3391" s="24">
        <v>0</v>
      </c>
    </row>
    <row r="3392" spans="1:5" ht="12.75">
      <c r="A3392" s="16" t="s">
        <v>1090</v>
      </c>
      <c r="B3392" s="16" t="s">
        <v>1091</v>
      </c>
      <c r="C3392" s="17">
        <v>222500</v>
      </c>
      <c r="D3392" s="17">
        <v>8554.92</v>
      </c>
      <c r="E3392" s="18">
        <v>3.84</v>
      </c>
    </row>
    <row r="3393" spans="1:5" ht="25.5">
      <c r="A3393" s="19" t="s">
        <v>347</v>
      </c>
      <c r="B3393" s="19" t="s">
        <v>1092</v>
      </c>
      <c r="C3393" s="20">
        <v>13300</v>
      </c>
      <c r="D3393" s="20">
        <v>530.11</v>
      </c>
      <c r="E3393" s="21">
        <v>3.99</v>
      </c>
    </row>
    <row r="3394" spans="1:5" ht="12.75">
      <c r="A3394" s="298" t="s">
        <v>203</v>
      </c>
      <c r="B3394" s="299"/>
      <c r="C3394" s="14">
        <v>13300</v>
      </c>
      <c r="D3394" s="14">
        <v>530.11</v>
      </c>
      <c r="E3394" s="15">
        <v>3.99</v>
      </c>
    </row>
    <row r="3395" spans="1:5" ht="12.75">
      <c r="A3395" s="298" t="s">
        <v>204</v>
      </c>
      <c r="B3395" s="299"/>
      <c r="C3395" s="14">
        <v>13300</v>
      </c>
      <c r="D3395" s="14">
        <v>530.11</v>
      </c>
      <c r="E3395" s="15">
        <v>3.99</v>
      </c>
    </row>
    <row r="3396" spans="1:5" ht="12.75">
      <c r="A3396" s="22" t="s">
        <v>357</v>
      </c>
      <c r="B3396" s="22" t="s">
        <v>358</v>
      </c>
      <c r="C3396" s="23">
        <v>6650</v>
      </c>
      <c r="D3396" s="23">
        <v>530.11</v>
      </c>
      <c r="E3396" s="24">
        <v>7.97</v>
      </c>
    </row>
    <row r="3397" spans="1:5" ht="12.75">
      <c r="A3397" s="25" t="s">
        <v>427</v>
      </c>
      <c r="B3397" s="25" t="s">
        <v>428</v>
      </c>
      <c r="C3397" s="26" t="s">
        <v>0</v>
      </c>
      <c r="D3397" s="26">
        <v>530.11</v>
      </c>
      <c r="E3397" s="27" t="s">
        <v>0</v>
      </c>
    </row>
    <row r="3398" spans="1:5" ht="12.75">
      <c r="A3398" s="22" t="s">
        <v>465</v>
      </c>
      <c r="B3398" s="22" t="s">
        <v>466</v>
      </c>
      <c r="C3398" s="23">
        <v>6650</v>
      </c>
      <c r="D3398" s="23">
        <v>0</v>
      </c>
      <c r="E3398" s="24">
        <v>0</v>
      </c>
    </row>
    <row r="3399" spans="1:5" ht="25.5">
      <c r="A3399" s="19" t="s">
        <v>484</v>
      </c>
      <c r="B3399" s="19" t="s">
        <v>1093</v>
      </c>
      <c r="C3399" s="20">
        <v>2660</v>
      </c>
      <c r="D3399" s="20">
        <v>0</v>
      </c>
      <c r="E3399" s="21">
        <v>0</v>
      </c>
    </row>
    <row r="3400" spans="1:5" ht="12.75">
      <c r="A3400" s="298" t="s">
        <v>203</v>
      </c>
      <c r="B3400" s="299"/>
      <c r="C3400" s="14">
        <v>2660</v>
      </c>
      <c r="D3400" s="14">
        <v>0</v>
      </c>
      <c r="E3400" s="15">
        <v>0</v>
      </c>
    </row>
    <row r="3401" spans="1:5" ht="12.75">
      <c r="A3401" s="298" t="s">
        <v>204</v>
      </c>
      <c r="B3401" s="299"/>
      <c r="C3401" s="14">
        <v>2660</v>
      </c>
      <c r="D3401" s="14">
        <v>0</v>
      </c>
      <c r="E3401" s="15">
        <v>0</v>
      </c>
    </row>
    <row r="3402" spans="1:5" ht="12.75">
      <c r="A3402" s="22" t="s">
        <v>465</v>
      </c>
      <c r="B3402" s="22" t="s">
        <v>466</v>
      </c>
      <c r="C3402" s="23">
        <v>2660</v>
      </c>
      <c r="D3402" s="23">
        <v>0</v>
      </c>
      <c r="E3402" s="24">
        <v>0</v>
      </c>
    </row>
    <row r="3403" spans="1:5" ht="12.75">
      <c r="A3403" s="19" t="s">
        <v>385</v>
      </c>
      <c r="B3403" s="19" t="s">
        <v>1094</v>
      </c>
      <c r="C3403" s="20">
        <v>53240</v>
      </c>
      <c r="D3403" s="20">
        <v>8024.81</v>
      </c>
      <c r="E3403" s="21">
        <v>15.07</v>
      </c>
    </row>
    <row r="3404" spans="1:5" ht="12.75">
      <c r="A3404" s="298" t="s">
        <v>203</v>
      </c>
      <c r="B3404" s="299"/>
      <c r="C3404" s="14">
        <v>53240</v>
      </c>
      <c r="D3404" s="14">
        <v>8024.81</v>
      </c>
      <c r="E3404" s="15">
        <v>15.07</v>
      </c>
    </row>
    <row r="3405" spans="1:5" ht="12.75">
      <c r="A3405" s="298" t="s">
        <v>204</v>
      </c>
      <c r="B3405" s="299"/>
      <c r="C3405" s="14">
        <v>19940</v>
      </c>
      <c r="D3405" s="14">
        <v>8024.81</v>
      </c>
      <c r="E3405" s="15">
        <v>40.24</v>
      </c>
    </row>
    <row r="3406" spans="1:5" ht="12.75">
      <c r="A3406" s="22" t="s">
        <v>465</v>
      </c>
      <c r="B3406" s="22" t="s">
        <v>466</v>
      </c>
      <c r="C3406" s="23">
        <v>19940</v>
      </c>
      <c r="D3406" s="23">
        <v>8024.81</v>
      </c>
      <c r="E3406" s="24">
        <v>40.24</v>
      </c>
    </row>
    <row r="3407" spans="1:5" ht="12.75">
      <c r="A3407" s="25" t="s">
        <v>1075</v>
      </c>
      <c r="B3407" s="25" t="s">
        <v>1076</v>
      </c>
      <c r="C3407" s="26" t="s">
        <v>0</v>
      </c>
      <c r="D3407" s="26">
        <v>8024.81</v>
      </c>
      <c r="E3407" s="27" t="s">
        <v>0</v>
      </c>
    </row>
    <row r="3408" spans="1:5" ht="12.75">
      <c r="A3408" s="298" t="s">
        <v>209</v>
      </c>
      <c r="B3408" s="299"/>
      <c r="C3408" s="14">
        <v>33300</v>
      </c>
      <c r="D3408" s="14">
        <v>0</v>
      </c>
      <c r="E3408" s="15">
        <v>0</v>
      </c>
    </row>
    <row r="3409" spans="1:5" ht="12.75">
      <c r="A3409" s="22" t="s">
        <v>465</v>
      </c>
      <c r="B3409" s="22" t="s">
        <v>466</v>
      </c>
      <c r="C3409" s="23">
        <v>33300</v>
      </c>
      <c r="D3409" s="23">
        <v>0</v>
      </c>
      <c r="E3409" s="24">
        <v>0</v>
      </c>
    </row>
    <row r="3410" spans="1:5" ht="12.75">
      <c r="A3410" s="19" t="s">
        <v>445</v>
      </c>
      <c r="B3410" s="19" t="s">
        <v>1095</v>
      </c>
      <c r="C3410" s="20">
        <v>13300</v>
      </c>
      <c r="D3410" s="20">
        <v>0</v>
      </c>
      <c r="E3410" s="21">
        <v>0</v>
      </c>
    </row>
    <row r="3411" spans="1:5" ht="12.75">
      <c r="A3411" s="298" t="s">
        <v>203</v>
      </c>
      <c r="B3411" s="299"/>
      <c r="C3411" s="14">
        <v>13300</v>
      </c>
      <c r="D3411" s="14">
        <v>0</v>
      </c>
      <c r="E3411" s="15">
        <v>0</v>
      </c>
    </row>
    <row r="3412" spans="1:5" ht="12.75">
      <c r="A3412" s="298" t="s">
        <v>204</v>
      </c>
      <c r="B3412" s="299"/>
      <c r="C3412" s="14">
        <v>13300</v>
      </c>
      <c r="D3412" s="14">
        <v>0</v>
      </c>
      <c r="E3412" s="15">
        <v>0</v>
      </c>
    </row>
    <row r="3413" spans="1:5" ht="25.5">
      <c r="A3413" s="22" t="s">
        <v>447</v>
      </c>
      <c r="B3413" s="22" t="s">
        <v>448</v>
      </c>
      <c r="C3413" s="23">
        <v>13300</v>
      </c>
      <c r="D3413" s="23">
        <v>0</v>
      </c>
      <c r="E3413" s="24">
        <v>0</v>
      </c>
    </row>
    <row r="3414" spans="1:5" ht="12.75">
      <c r="A3414" s="19" t="s">
        <v>631</v>
      </c>
      <c r="B3414" s="19" t="s">
        <v>1096</v>
      </c>
      <c r="C3414" s="20">
        <v>140000</v>
      </c>
      <c r="D3414" s="20">
        <v>0</v>
      </c>
      <c r="E3414" s="21">
        <v>0</v>
      </c>
    </row>
    <row r="3415" spans="1:5" ht="12.75">
      <c r="A3415" s="298" t="s">
        <v>203</v>
      </c>
      <c r="B3415" s="299"/>
      <c r="C3415" s="14">
        <v>10000</v>
      </c>
      <c r="D3415" s="14">
        <v>0</v>
      </c>
      <c r="E3415" s="15">
        <v>0</v>
      </c>
    </row>
    <row r="3416" spans="1:5" ht="12.75">
      <c r="A3416" s="298" t="s">
        <v>204</v>
      </c>
      <c r="B3416" s="299"/>
      <c r="C3416" s="14">
        <v>10000</v>
      </c>
      <c r="D3416" s="14">
        <v>0</v>
      </c>
      <c r="E3416" s="15">
        <v>0</v>
      </c>
    </row>
    <row r="3417" spans="1:5" ht="12.75">
      <c r="A3417" s="22" t="s">
        <v>357</v>
      </c>
      <c r="B3417" s="22" t="s">
        <v>358</v>
      </c>
      <c r="C3417" s="23">
        <v>10000</v>
      </c>
      <c r="D3417" s="23">
        <v>0</v>
      </c>
      <c r="E3417" s="24">
        <v>0</v>
      </c>
    </row>
    <row r="3418" spans="1:5" ht="12.75">
      <c r="A3418" s="298" t="s">
        <v>224</v>
      </c>
      <c r="B3418" s="299"/>
      <c r="C3418" s="14">
        <v>130000</v>
      </c>
      <c r="D3418" s="14">
        <v>0</v>
      </c>
      <c r="E3418" s="15">
        <v>0</v>
      </c>
    </row>
    <row r="3419" spans="1:5" ht="12.75">
      <c r="A3419" s="298" t="s">
        <v>225</v>
      </c>
      <c r="B3419" s="299"/>
      <c r="C3419" s="14">
        <v>130000</v>
      </c>
      <c r="D3419" s="14">
        <v>0</v>
      </c>
      <c r="E3419" s="15">
        <v>0</v>
      </c>
    </row>
    <row r="3420" spans="1:5" ht="12.75">
      <c r="A3420" s="22" t="s">
        <v>437</v>
      </c>
      <c r="B3420" s="22" t="s">
        <v>438</v>
      </c>
      <c r="C3420" s="23">
        <v>130000</v>
      </c>
      <c r="D3420" s="23">
        <v>0</v>
      </c>
      <c r="E3420" s="24">
        <v>0</v>
      </c>
    </row>
    <row r="3421" spans="1:5" ht="12.75">
      <c r="A3421" s="300" t="s">
        <v>1097</v>
      </c>
      <c r="B3421" s="299"/>
      <c r="C3421" s="12">
        <v>122600</v>
      </c>
      <c r="D3421" s="12">
        <v>58988.35</v>
      </c>
      <c r="E3421" s="13">
        <v>48.11</v>
      </c>
    </row>
    <row r="3422" spans="1:5" ht="12.75">
      <c r="A3422" s="300" t="s">
        <v>1098</v>
      </c>
      <c r="B3422" s="299"/>
      <c r="C3422" s="12">
        <v>122600</v>
      </c>
      <c r="D3422" s="12">
        <v>58988.35</v>
      </c>
      <c r="E3422" s="13">
        <v>48.11</v>
      </c>
    </row>
    <row r="3423" spans="1:5" ht="12.75">
      <c r="A3423" s="298" t="s">
        <v>198</v>
      </c>
      <c r="B3423" s="299"/>
      <c r="C3423" s="14">
        <v>122600</v>
      </c>
      <c r="D3423" s="14">
        <v>58988.35</v>
      </c>
      <c r="E3423" s="15">
        <v>48.11</v>
      </c>
    </row>
    <row r="3424" spans="1:5" ht="12.75">
      <c r="A3424" s="298" t="s">
        <v>199</v>
      </c>
      <c r="B3424" s="299"/>
      <c r="C3424" s="14">
        <v>122600</v>
      </c>
      <c r="D3424" s="14">
        <v>58988.35</v>
      </c>
      <c r="E3424" s="15">
        <v>48.11</v>
      </c>
    </row>
    <row r="3425" spans="1:5" ht="12.75">
      <c r="A3425" s="16" t="s">
        <v>345</v>
      </c>
      <c r="B3425" s="16" t="s">
        <v>346</v>
      </c>
      <c r="C3425" s="17">
        <v>122600</v>
      </c>
      <c r="D3425" s="17">
        <v>58988.35</v>
      </c>
      <c r="E3425" s="18">
        <v>48.11</v>
      </c>
    </row>
    <row r="3426" spans="1:5" ht="12.75">
      <c r="A3426" s="19" t="s">
        <v>347</v>
      </c>
      <c r="B3426" s="19" t="s">
        <v>348</v>
      </c>
      <c r="C3426" s="20">
        <v>122600</v>
      </c>
      <c r="D3426" s="20">
        <v>58988.35</v>
      </c>
      <c r="E3426" s="21">
        <v>48.11</v>
      </c>
    </row>
    <row r="3427" spans="1:5" ht="12.75">
      <c r="A3427" s="298" t="s">
        <v>198</v>
      </c>
      <c r="B3427" s="299"/>
      <c r="C3427" s="14">
        <v>122600</v>
      </c>
      <c r="D3427" s="14">
        <v>58988.35</v>
      </c>
      <c r="E3427" s="15">
        <v>48.11</v>
      </c>
    </row>
    <row r="3428" spans="1:5" ht="12.75">
      <c r="A3428" s="298" t="s">
        <v>199</v>
      </c>
      <c r="B3428" s="299"/>
      <c r="C3428" s="14">
        <v>122600</v>
      </c>
      <c r="D3428" s="14">
        <v>58988.35</v>
      </c>
      <c r="E3428" s="15">
        <v>48.11</v>
      </c>
    </row>
    <row r="3429" spans="1:5" ht="12.75">
      <c r="A3429" s="22" t="s">
        <v>349</v>
      </c>
      <c r="B3429" s="22" t="s">
        <v>350</v>
      </c>
      <c r="C3429" s="23">
        <v>110100</v>
      </c>
      <c r="D3429" s="23">
        <v>54866.49</v>
      </c>
      <c r="E3429" s="24">
        <v>49.83</v>
      </c>
    </row>
    <row r="3430" spans="1:5" ht="12.75">
      <c r="A3430" s="25" t="s">
        <v>351</v>
      </c>
      <c r="B3430" s="25" t="s">
        <v>352</v>
      </c>
      <c r="C3430" s="26" t="s">
        <v>0</v>
      </c>
      <c r="D3430" s="26">
        <v>45728.63</v>
      </c>
      <c r="E3430" s="27" t="s">
        <v>0</v>
      </c>
    </row>
    <row r="3431" spans="1:5" ht="12.75">
      <c r="A3431" s="25" t="s">
        <v>353</v>
      </c>
      <c r="B3431" s="25" t="s">
        <v>354</v>
      </c>
      <c r="C3431" s="26" t="s">
        <v>0</v>
      </c>
      <c r="D3431" s="26">
        <v>1592.64</v>
      </c>
      <c r="E3431" s="27" t="s">
        <v>0</v>
      </c>
    </row>
    <row r="3432" spans="1:5" ht="12.75">
      <c r="A3432" s="25" t="s">
        <v>355</v>
      </c>
      <c r="B3432" s="25" t="s">
        <v>356</v>
      </c>
      <c r="C3432" s="26" t="s">
        <v>0</v>
      </c>
      <c r="D3432" s="26">
        <v>7545.22</v>
      </c>
      <c r="E3432" s="27" t="s">
        <v>0</v>
      </c>
    </row>
    <row r="3433" spans="1:5" ht="12.75">
      <c r="A3433" s="22" t="s">
        <v>357</v>
      </c>
      <c r="B3433" s="22" t="s">
        <v>358</v>
      </c>
      <c r="C3433" s="23">
        <v>12500</v>
      </c>
      <c r="D3433" s="23">
        <v>4121.86</v>
      </c>
      <c r="E3433" s="24">
        <v>32.97</v>
      </c>
    </row>
    <row r="3434" spans="1:5" ht="12.75">
      <c r="A3434" s="25" t="s">
        <v>361</v>
      </c>
      <c r="B3434" s="25" t="s">
        <v>362</v>
      </c>
      <c r="C3434" s="26" t="s">
        <v>0</v>
      </c>
      <c r="D3434" s="26">
        <v>2743.42</v>
      </c>
      <c r="E3434" s="27" t="s">
        <v>0</v>
      </c>
    </row>
    <row r="3435" spans="1:5" ht="12.75">
      <c r="A3435" s="25" t="s">
        <v>367</v>
      </c>
      <c r="B3435" s="25" t="s">
        <v>368</v>
      </c>
      <c r="C3435" s="26" t="s">
        <v>0</v>
      </c>
      <c r="D3435" s="26">
        <v>771.19</v>
      </c>
      <c r="E3435" s="27" t="s">
        <v>0</v>
      </c>
    </row>
    <row r="3436" spans="1:5" ht="12.75">
      <c r="A3436" s="25" t="s">
        <v>371</v>
      </c>
      <c r="B3436" s="25" t="s">
        <v>372</v>
      </c>
      <c r="C3436" s="26" t="s">
        <v>0</v>
      </c>
      <c r="D3436" s="26">
        <v>173.64</v>
      </c>
      <c r="E3436" s="27" t="s">
        <v>0</v>
      </c>
    </row>
    <row r="3437" spans="1:5" ht="12.75">
      <c r="A3437" s="25" t="s">
        <v>379</v>
      </c>
      <c r="B3437" s="25" t="s">
        <v>380</v>
      </c>
      <c r="C3437" s="26" t="s">
        <v>0</v>
      </c>
      <c r="D3437" s="26">
        <v>433.61</v>
      </c>
      <c r="E3437" s="27" t="s">
        <v>0</v>
      </c>
    </row>
  </sheetData>
  <sheetProtection/>
  <mergeCells count="1275">
    <mergeCell ref="A3427:B3427"/>
    <mergeCell ref="A3428:B3428"/>
    <mergeCell ref="A3423:B3423"/>
    <mergeCell ref="A3424:B3424"/>
    <mergeCell ref="A3421:B3421"/>
    <mergeCell ref="A3422:B3422"/>
    <mergeCell ref="A3418:B3418"/>
    <mergeCell ref="A3419:B3419"/>
    <mergeCell ref="A3415:B3415"/>
    <mergeCell ref="A3416:B3416"/>
    <mergeCell ref="A3411:B3411"/>
    <mergeCell ref="A3412:B3412"/>
    <mergeCell ref="A3408:B3408"/>
    <mergeCell ref="A3404:B3404"/>
    <mergeCell ref="A3405:B3405"/>
    <mergeCell ref="A3400:B3400"/>
    <mergeCell ref="A3401:B3401"/>
    <mergeCell ref="A3394:B3394"/>
    <mergeCell ref="A3395:B3395"/>
    <mergeCell ref="A3389:B3389"/>
    <mergeCell ref="A3390:B3390"/>
    <mergeCell ref="A3386:B3386"/>
    <mergeCell ref="A3387:B3387"/>
    <mergeCell ref="A3380:B3380"/>
    <mergeCell ref="A3381:B3381"/>
    <mergeCell ref="A3367:B3367"/>
    <mergeCell ref="A3368:B3368"/>
    <mergeCell ref="A3356:B3356"/>
    <mergeCell ref="A3357:B3357"/>
    <mergeCell ref="A3342:B3342"/>
    <mergeCell ref="A3343:B3343"/>
    <mergeCell ref="A3329:B3329"/>
    <mergeCell ref="A3330:B3330"/>
    <mergeCell ref="A3323:B3323"/>
    <mergeCell ref="A3324:B3324"/>
    <mergeCell ref="A3313:B3313"/>
    <mergeCell ref="A3314:B3314"/>
    <mergeCell ref="A3307:B3307"/>
    <mergeCell ref="A3308:B3308"/>
    <mergeCell ref="A3303:B3303"/>
    <mergeCell ref="A3304:B3304"/>
    <mergeCell ref="A3298:B3298"/>
    <mergeCell ref="A3299:B3299"/>
    <mergeCell ref="A3293:B3293"/>
    <mergeCell ref="A3294:B3294"/>
    <mergeCell ref="A3288:B3288"/>
    <mergeCell ref="A3289:B3289"/>
    <mergeCell ref="A3284:B3284"/>
    <mergeCell ref="A3285:B3285"/>
    <mergeCell ref="A3280:B3280"/>
    <mergeCell ref="A3281:B3281"/>
    <mergeCell ref="A3276:B3276"/>
    <mergeCell ref="A3277:B3277"/>
    <mergeCell ref="A3267:B3267"/>
    <mergeCell ref="A3268:B3268"/>
    <mergeCell ref="A3262:B3262"/>
    <mergeCell ref="A3263:B3263"/>
    <mergeCell ref="A3258:B3258"/>
    <mergeCell ref="A3259:B3259"/>
    <mergeCell ref="A3254:B3254"/>
    <mergeCell ref="A3255:B3255"/>
    <mergeCell ref="A3249:B3249"/>
    <mergeCell ref="A3250:B3250"/>
    <mergeCell ref="A3235:B3235"/>
    <mergeCell ref="A3236:B3236"/>
    <mergeCell ref="A3232:B3232"/>
    <mergeCell ref="A3230:B3230"/>
    <mergeCell ref="A3231:B3231"/>
    <mergeCell ref="A3228:B3228"/>
    <mergeCell ref="A3229:B3229"/>
    <mergeCell ref="A3226:B3226"/>
    <mergeCell ref="A3227:B3227"/>
    <mergeCell ref="A3224:B3224"/>
    <mergeCell ref="A3225:B3225"/>
    <mergeCell ref="A3222:B3222"/>
    <mergeCell ref="A3223:B3223"/>
    <mergeCell ref="A3220:B3220"/>
    <mergeCell ref="A3221:B3221"/>
    <mergeCell ref="A3216:B3216"/>
    <mergeCell ref="A3217:B3217"/>
    <mergeCell ref="A3211:B3211"/>
    <mergeCell ref="A3212:B3212"/>
    <mergeCell ref="A3207:B3207"/>
    <mergeCell ref="A3208:B3208"/>
    <mergeCell ref="A3203:B3203"/>
    <mergeCell ref="A3204:B3204"/>
    <mergeCell ref="A3198:B3198"/>
    <mergeCell ref="A3199:B3199"/>
    <mergeCell ref="A3194:B3194"/>
    <mergeCell ref="A3195:B3195"/>
    <mergeCell ref="A3191:B3191"/>
    <mergeCell ref="A3192:B3192"/>
    <mergeCell ref="A3187:B3187"/>
    <mergeCell ref="A3188:B3188"/>
    <mergeCell ref="A3184:B3184"/>
    <mergeCell ref="A3185:B3185"/>
    <mergeCell ref="A3179:B3179"/>
    <mergeCell ref="A3180:B3180"/>
    <mergeCell ref="A3175:B3175"/>
    <mergeCell ref="A3176:B3176"/>
    <mergeCell ref="A3172:B3172"/>
    <mergeCell ref="A3173:B3173"/>
    <mergeCell ref="A3167:B3167"/>
    <mergeCell ref="A3168:B3168"/>
    <mergeCell ref="A3162:B3162"/>
    <mergeCell ref="A3163:B3163"/>
    <mergeCell ref="A3158:B3158"/>
    <mergeCell ref="A3159:B3159"/>
    <mergeCell ref="A3153:B3153"/>
    <mergeCell ref="A3154:B3154"/>
    <mergeCell ref="A3147:B3147"/>
    <mergeCell ref="A3148:B3148"/>
    <mergeCell ref="A3142:B3142"/>
    <mergeCell ref="A3143:B3143"/>
    <mergeCell ref="A3138:B3138"/>
    <mergeCell ref="A3139:B3139"/>
    <mergeCell ref="A3133:B3133"/>
    <mergeCell ref="A3134:B3134"/>
    <mergeCell ref="A3129:B3129"/>
    <mergeCell ref="A3130:B3130"/>
    <mergeCell ref="A3125:B3125"/>
    <mergeCell ref="A3126:B3126"/>
    <mergeCell ref="A3119:B3119"/>
    <mergeCell ref="A3120:B3120"/>
    <mergeCell ref="A3115:B3115"/>
    <mergeCell ref="A3116:B3116"/>
    <mergeCell ref="A3111:B3111"/>
    <mergeCell ref="A3112:B3112"/>
    <mergeCell ref="A3106:B3106"/>
    <mergeCell ref="A3107:B3107"/>
    <mergeCell ref="A3103:B3103"/>
    <mergeCell ref="A3104:B3104"/>
    <mergeCell ref="A3099:B3099"/>
    <mergeCell ref="A3100:B3100"/>
    <mergeCell ref="A3094:B3094"/>
    <mergeCell ref="A3095:B3095"/>
    <mergeCell ref="A3089:B3089"/>
    <mergeCell ref="A3090:B3090"/>
    <mergeCell ref="A3084:B3084"/>
    <mergeCell ref="A3085:B3085"/>
    <mergeCell ref="A3080:B3080"/>
    <mergeCell ref="A3081:B3081"/>
    <mergeCell ref="A3075:B3075"/>
    <mergeCell ref="A3076:B3076"/>
    <mergeCell ref="A3070:B3070"/>
    <mergeCell ref="A3071:B3071"/>
    <mergeCell ref="A3066:B3066"/>
    <mergeCell ref="A3067:B3067"/>
    <mergeCell ref="A3062:B3062"/>
    <mergeCell ref="A3063:B3063"/>
    <mergeCell ref="A3058:B3058"/>
    <mergeCell ref="A3059:B3059"/>
    <mergeCell ref="A3055:B3055"/>
    <mergeCell ref="A3052:B3052"/>
    <mergeCell ref="A3053:B3053"/>
    <mergeCell ref="A3049:B3049"/>
    <mergeCell ref="A3050:B3050"/>
    <mergeCell ref="A3045:B3045"/>
    <mergeCell ref="A3046:B3046"/>
    <mergeCell ref="A3040:B3040"/>
    <mergeCell ref="A3041:B3041"/>
    <mergeCell ref="A3035:B3035"/>
    <mergeCell ref="A3036:B3036"/>
    <mergeCell ref="A3031:B3031"/>
    <mergeCell ref="A3032:B3032"/>
    <mergeCell ref="A3027:B3027"/>
    <mergeCell ref="A3028:B3028"/>
    <mergeCell ref="A3024:B3024"/>
    <mergeCell ref="A3020:B3020"/>
    <mergeCell ref="A3021:B3021"/>
    <mergeCell ref="A3016:B3016"/>
    <mergeCell ref="A3017:B3017"/>
    <mergeCell ref="A3012:B3012"/>
    <mergeCell ref="A3013:B3013"/>
    <mergeCell ref="A3008:B3008"/>
    <mergeCell ref="A3009:B3009"/>
    <mergeCell ref="A3004:B3004"/>
    <mergeCell ref="A3005:B3005"/>
    <mergeCell ref="A3000:B3000"/>
    <mergeCell ref="A3001:B3001"/>
    <mergeCell ref="A2994:B2994"/>
    <mergeCell ref="A2995:B2995"/>
    <mergeCell ref="A2989:B2989"/>
    <mergeCell ref="A2990:B2990"/>
    <mergeCell ref="A2985:B2985"/>
    <mergeCell ref="A2986:B2986"/>
    <mergeCell ref="A2979:B2979"/>
    <mergeCell ref="A2980:B2980"/>
    <mergeCell ref="A2974:B2974"/>
    <mergeCell ref="A2975:B2975"/>
    <mergeCell ref="A2969:B2969"/>
    <mergeCell ref="A2970:B2970"/>
    <mergeCell ref="A2965:B2965"/>
    <mergeCell ref="A2966:B2966"/>
    <mergeCell ref="A2960:B2960"/>
    <mergeCell ref="A2961:B2961"/>
    <mergeCell ref="A2955:B2955"/>
    <mergeCell ref="A2956:B2956"/>
    <mergeCell ref="A2952:B2952"/>
    <mergeCell ref="A2948:B2948"/>
    <mergeCell ref="A2949:B2949"/>
    <mergeCell ref="A2943:B2943"/>
    <mergeCell ref="A2944:B2944"/>
    <mergeCell ref="A2938:B2938"/>
    <mergeCell ref="A2939:B2939"/>
    <mergeCell ref="A2934:B2934"/>
    <mergeCell ref="A2935:B2935"/>
    <mergeCell ref="A2929:B2929"/>
    <mergeCell ref="A2930:B2930"/>
    <mergeCell ref="A2924:B2924"/>
    <mergeCell ref="A2925:B2925"/>
    <mergeCell ref="A2920:B2920"/>
    <mergeCell ref="A2921:B2921"/>
    <mergeCell ref="A2915:B2915"/>
    <mergeCell ref="A2916:B2916"/>
    <mergeCell ref="A2911:B2911"/>
    <mergeCell ref="A2912:B2912"/>
    <mergeCell ref="A2906:B2906"/>
    <mergeCell ref="A2907:B2907"/>
    <mergeCell ref="A2902:B2902"/>
    <mergeCell ref="A2903:B2903"/>
    <mergeCell ref="A2897:B2897"/>
    <mergeCell ref="A2898:B2898"/>
    <mergeCell ref="A2893:B2893"/>
    <mergeCell ref="A2894:B2894"/>
    <mergeCell ref="A2888:B2888"/>
    <mergeCell ref="A2889:B2889"/>
    <mergeCell ref="A2882:B2882"/>
    <mergeCell ref="A2883:B2883"/>
    <mergeCell ref="A2877:B2877"/>
    <mergeCell ref="A2878:B2878"/>
    <mergeCell ref="A2872:B2872"/>
    <mergeCell ref="A2873:B2873"/>
    <mergeCell ref="A2868:B2868"/>
    <mergeCell ref="A2869:B2869"/>
    <mergeCell ref="A2863:B2863"/>
    <mergeCell ref="A2864:B2864"/>
    <mergeCell ref="A2859:B2859"/>
    <mergeCell ref="A2860:B2860"/>
    <mergeCell ref="A2856:B2856"/>
    <mergeCell ref="A2853:B2853"/>
    <mergeCell ref="A2854:B2854"/>
    <mergeCell ref="A2850:B2850"/>
    <mergeCell ref="A2847:B2847"/>
    <mergeCell ref="A2848:B2848"/>
    <mergeCell ref="A2843:B2843"/>
    <mergeCell ref="A2844:B2844"/>
    <mergeCell ref="A2840:B2840"/>
    <mergeCell ref="A2836:B2836"/>
    <mergeCell ref="A2837:B2837"/>
    <mergeCell ref="A2832:B2832"/>
    <mergeCell ref="A2833:B2833"/>
    <mergeCell ref="A2827:B2827"/>
    <mergeCell ref="A2828:B2828"/>
    <mergeCell ref="A2824:B2824"/>
    <mergeCell ref="A2820:B2820"/>
    <mergeCell ref="A2821:B2821"/>
    <mergeCell ref="A2816:B2816"/>
    <mergeCell ref="A2817:B2817"/>
    <mergeCell ref="A2813:B2813"/>
    <mergeCell ref="A2809:B2809"/>
    <mergeCell ref="A2810:B2810"/>
    <mergeCell ref="A2806:B2806"/>
    <mergeCell ref="A2803:B2803"/>
    <mergeCell ref="A2804:B2804"/>
    <mergeCell ref="A2798:B2798"/>
    <mergeCell ref="A2799:B2799"/>
    <mergeCell ref="A2794:B2794"/>
    <mergeCell ref="A2795:B2795"/>
    <mergeCell ref="A2789:B2789"/>
    <mergeCell ref="A2790:B2790"/>
    <mergeCell ref="A2785:B2785"/>
    <mergeCell ref="A2786:B2786"/>
    <mergeCell ref="A2780:B2780"/>
    <mergeCell ref="A2781:B2781"/>
    <mergeCell ref="A2764:B2764"/>
    <mergeCell ref="A2765:B2765"/>
    <mergeCell ref="A2761:B2761"/>
    <mergeCell ref="A2759:B2759"/>
    <mergeCell ref="A2760:B2760"/>
    <mergeCell ref="A2757:B2757"/>
    <mergeCell ref="A2758:B2758"/>
    <mergeCell ref="A2755:B2755"/>
    <mergeCell ref="A2756:B2756"/>
    <mergeCell ref="A2753:B2753"/>
    <mergeCell ref="A2754:B2754"/>
    <mergeCell ref="A2751:B2751"/>
    <mergeCell ref="A2752:B2752"/>
    <mergeCell ref="A2749:B2749"/>
    <mergeCell ref="A2750:B2750"/>
    <mergeCell ref="A2747:B2747"/>
    <mergeCell ref="A2748:B2748"/>
    <mergeCell ref="A2745:B2745"/>
    <mergeCell ref="A2746:B2746"/>
    <mergeCell ref="A2743:B2743"/>
    <mergeCell ref="A2744:B2744"/>
    <mergeCell ref="A2741:B2741"/>
    <mergeCell ref="A2742:B2742"/>
    <mergeCell ref="A2737:B2737"/>
    <mergeCell ref="A2738:B2738"/>
    <mergeCell ref="A2733:B2733"/>
    <mergeCell ref="A2734:B2734"/>
    <mergeCell ref="A2730:B2730"/>
    <mergeCell ref="A2731:B2731"/>
    <mergeCell ref="A2725:B2725"/>
    <mergeCell ref="A2726:B2726"/>
    <mergeCell ref="A2722:B2722"/>
    <mergeCell ref="A2723:B2723"/>
    <mergeCell ref="A2717:B2717"/>
    <mergeCell ref="A2718:B2718"/>
    <mergeCell ref="A2712:B2712"/>
    <mergeCell ref="A2713:B2713"/>
    <mergeCell ref="A2706:B2706"/>
    <mergeCell ref="A2707:B2707"/>
    <mergeCell ref="A2701:B2701"/>
    <mergeCell ref="A2702:B2702"/>
    <mergeCell ref="A2691:B2691"/>
    <mergeCell ref="A2692:B2692"/>
    <mergeCell ref="A2684:B2684"/>
    <mergeCell ref="A2685:B2685"/>
    <mergeCell ref="A2679:B2679"/>
    <mergeCell ref="A2680:B2680"/>
    <mergeCell ref="A2675:B2675"/>
    <mergeCell ref="A2676:B2676"/>
    <mergeCell ref="A2671:B2671"/>
    <mergeCell ref="A2672:B2672"/>
    <mergeCell ref="A2667:B2667"/>
    <mergeCell ref="A2668:B2668"/>
    <mergeCell ref="A2662:B2662"/>
    <mergeCell ref="A2663:B2663"/>
    <mergeCell ref="A2658:B2658"/>
    <mergeCell ref="A2659:B2659"/>
    <mergeCell ref="A2653:B2653"/>
    <mergeCell ref="A2654:B2654"/>
    <mergeCell ref="A2649:B2649"/>
    <mergeCell ref="A2650:B2650"/>
    <mergeCell ref="A2645:B2645"/>
    <mergeCell ref="A2646:B2646"/>
    <mergeCell ref="A2640:B2640"/>
    <mergeCell ref="A2641:B2641"/>
    <mergeCell ref="A2635:B2635"/>
    <mergeCell ref="A2636:B2636"/>
    <mergeCell ref="A2631:B2631"/>
    <mergeCell ref="A2632:B2632"/>
    <mergeCell ref="A2627:B2627"/>
    <mergeCell ref="A2628:B2628"/>
    <mergeCell ref="A2623:B2623"/>
    <mergeCell ref="A2624:B2624"/>
    <mergeCell ref="A2617:B2617"/>
    <mergeCell ref="A2618:B2618"/>
    <mergeCell ref="A2613:B2613"/>
    <mergeCell ref="A2614:B2614"/>
    <mergeCell ref="A2607:B2607"/>
    <mergeCell ref="A2608:B2608"/>
    <mergeCell ref="A2601:B2601"/>
    <mergeCell ref="A2602:B2602"/>
    <mergeCell ref="A2597:B2597"/>
    <mergeCell ref="A2598:B2598"/>
    <mergeCell ref="A2580:B2580"/>
    <mergeCell ref="A2581:B2581"/>
    <mergeCell ref="A2576:B2576"/>
    <mergeCell ref="A2577:B2577"/>
    <mergeCell ref="A2574:B2574"/>
    <mergeCell ref="A2575:B2575"/>
    <mergeCell ref="A2572:B2572"/>
    <mergeCell ref="A2573:B2573"/>
    <mergeCell ref="A2570:B2570"/>
    <mergeCell ref="A2571:B2571"/>
    <mergeCell ref="A2568:B2568"/>
    <mergeCell ref="A2569:B2569"/>
    <mergeCell ref="A2565:B2565"/>
    <mergeCell ref="A2566:B2566"/>
    <mergeCell ref="A2562:B2562"/>
    <mergeCell ref="A2557:B2557"/>
    <mergeCell ref="A2547:B2547"/>
    <mergeCell ref="A2548:B2548"/>
    <mergeCell ref="A2537:B2537"/>
    <mergeCell ref="A2538:B2538"/>
    <mergeCell ref="A2526:B2526"/>
    <mergeCell ref="A2527:B2527"/>
    <mergeCell ref="A2502:B2502"/>
    <mergeCell ref="A2503:B2503"/>
    <mergeCell ref="A2482:B2482"/>
    <mergeCell ref="A2483:B2483"/>
    <mergeCell ref="A2478:B2478"/>
    <mergeCell ref="A2479:B2479"/>
    <mergeCell ref="A2476:B2476"/>
    <mergeCell ref="A2477:B2477"/>
    <mergeCell ref="A2474:B2474"/>
    <mergeCell ref="A2475:B2475"/>
    <mergeCell ref="A2472:B2472"/>
    <mergeCell ref="A2473:B2473"/>
    <mergeCell ref="A2470:B2470"/>
    <mergeCell ref="A2471:B2471"/>
    <mergeCell ref="A2468:B2468"/>
    <mergeCell ref="A2469:B2469"/>
    <mergeCell ref="A2464:B2464"/>
    <mergeCell ref="A2465:B2465"/>
    <mergeCell ref="A2461:B2461"/>
    <mergeCell ref="A2462:B2462"/>
    <mergeCell ref="A2456:B2456"/>
    <mergeCell ref="A2457:B2457"/>
    <mergeCell ref="A2450:B2450"/>
    <mergeCell ref="A2451:B2451"/>
    <mergeCell ref="A2445:B2445"/>
    <mergeCell ref="A2446:B2446"/>
    <mergeCell ref="A2442:B2442"/>
    <mergeCell ref="A2443:B2443"/>
    <mergeCell ref="A2438:B2438"/>
    <mergeCell ref="A2439:B2439"/>
    <mergeCell ref="A2434:B2434"/>
    <mergeCell ref="A2435:B2435"/>
    <mergeCell ref="A2429:B2429"/>
    <mergeCell ref="A2430:B2430"/>
    <mergeCell ref="A2423:B2423"/>
    <mergeCell ref="A2424:B2424"/>
    <mergeCell ref="A2420:B2420"/>
    <mergeCell ref="A2416:B2416"/>
    <mergeCell ref="A2411:B2411"/>
    <mergeCell ref="A2412:B2412"/>
    <mergeCell ref="A2408:B2408"/>
    <mergeCell ref="A2409:B2409"/>
    <mergeCell ref="A2405:B2405"/>
    <mergeCell ref="A2406:B2406"/>
    <mergeCell ref="A2399:B2399"/>
    <mergeCell ref="A2400:B2400"/>
    <mergeCell ref="A2394:B2394"/>
    <mergeCell ref="A2389:B2389"/>
    <mergeCell ref="A2390:B2390"/>
    <mergeCell ref="A2383:B2383"/>
    <mergeCell ref="A2384:B2384"/>
    <mergeCell ref="A2355:B2355"/>
    <mergeCell ref="A2356:B2356"/>
    <mergeCell ref="A2351:B2351"/>
    <mergeCell ref="A2352:B2352"/>
    <mergeCell ref="A2349:B2349"/>
    <mergeCell ref="A2350:B2350"/>
    <mergeCell ref="A2347:B2347"/>
    <mergeCell ref="A2348:B2348"/>
    <mergeCell ref="A2345:B2345"/>
    <mergeCell ref="A2346:B2346"/>
    <mergeCell ref="A2343:B2343"/>
    <mergeCell ref="A2344:B2344"/>
    <mergeCell ref="A2341:B2341"/>
    <mergeCell ref="A2342:B2342"/>
    <mergeCell ref="A2339:B2339"/>
    <mergeCell ref="A2340:B2340"/>
    <mergeCell ref="A2337:B2337"/>
    <mergeCell ref="A2338:B2338"/>
    <mergeCell ref="A2335:B2335"/>
    <mergeCell ref="A2336:B2336"/>
    <mergeCell ref="A2319:B2319"/>
    <mergeCell ref="A2320:B2320"/>
    <mergeCell ref="A2315:B2315"/>
    <mergeCell ref="A2316:B2316"/>
    <mergeCell ref="A2311:B2311"/>
    <mergeCell ref="A2312:B2312"/>
    <mergeCell ref="A2307:B2307"/>
    <mergeCell ref="A2308:B2308"/>
    <mergeCell ref="A2303:B2303"/>
    <mergeCell ref="A2304:B2304"/>
    <mergeCell ref="A2299:B2299"/>
    <mergeCell ref="A2294:B2294"/>
    <mergeCell ref="A2289:B2289"/>
    <mergeCell ref="A2290:B2290"/>
    <mergeCell ref="A2279:B2279"/>
    <mergeCell ref="A2280:B2280"/>
    <mergeCell ref="A2273:B2273"/>
    <mergeCell ref="A2274:B2274"/>
    <mergeCell ref="A2269:B2269"/>
    <mergeCell ref="A2270:B2270"/>
    <mergeCell ref="A2256:B2256"/>
    <mergeCell ref="A2257:B2257"/>
    <mergeCell ref="A2253:B2253"/>
    <mergeCell ref="A2254:B2254"/>
    <mergeCell ref="A2239:B2239"/>
    <mergeCell ref="A2240:B2240"/>
    <mergeCell ref="A2236:B2236"/>
    <mergeCell ref="A2234:B2234"/>
    <mergeCell ref="A2235:B2235"/>
    <mergeCell ref="A2232:B2232"/>
    <mergeCell ref="A2233:B2233"/>
    <mergeCell ref="A2230:B2230"/>
    <mergeCell ref="A2231:B2231"/>
    <mergeCell ref="A2228:B2228"/>
    <mergeCell ref="A2229:B2229"/>
    <mergeCell ref="A2226:B2226"/>
    <mergeCell ref="A2227:B2227"/>
    <mergeCell ref="A2224:B2224"/>
    <mergeCell ref="A2225:B2225"/>
    <mergeCell ref="A2222:B2222"/>
    <mergeCell ref="A2223:B2223"/>
    <mergeCell ref="A2209:B2209"/>
    <mergeCell ref="A2210:B2210"/>
    <mergeCell ref="A2205:B2205"/>
    <mergeCell ref="A2206:B2206"/>
    <mergeCell ref="A2202:B2202"/>
    <mergeCell ref="A2199:B2199"/>
    <mergeCell ref="A2200:B2200"/>
    <mergeCell ref="A2196:B2196"/>
    <mergeCell ref="A2197:B2197"/>
    <mergeCell ref="A2193:B2193"/>
    <mergeCell ref="A2194:B2194"/>
    <mergeCell ref="A2189:B2189"/>
    <mergeCell ref="A2190:B2190"/>
    <mergeCell ref="A2186:B2186"/>
    <mergeCell ref="A2187:B2187"/>
    <mergeCell ref="A2182:B2182"/>
    <mergeCell ref="A2183:B2183"/>
    <mergeCell ref="A2180:B2180"/>
    <mergeCell ref="A2177:B2177"/>
    <mergeCell ref="A2173:B2173"/>
    <mergeCell ref="A2174:B2174"/>
    <mergeCell ref="A2155:B2155"/>
    <mergeCell ref="A2156:B2156"/>
    <mergeCell ref="A2152:B2152"/>
    <mergeCell ref="A2153:B2153"/>
    <mergeCell ref="A2136:B2136"/>
    <mergeCell ref="A2137:B2137"/>
    <mergeCell ref="A2130:B2130"/>
    <mergeCell ref="A2131:B2131"/>
    <mergeCell ref="A2126:B2126"/>
    <mergeCell ref="A2127:B2127"/>
    <mergeCell ref="A2123:B2123"/>
    <mergeCell ref="A2124:B2124"/>
    <mergeCell ref="A2120:B2120"/>
    <mergeCell ref="A2121:B2121"/>
    <mergeCell ref="A2104:B2104"/>
    <mergeCell ref="A2105:B2105"/>
    <mergeCell ref="A2102:B2102"/>
    <mergeCell ref="A2080:B2080"/>
    <mergeCell ref="A2081:B2081"/>
    <mergeCell ref="A2076:B2076"/>
    <mergeCell ref="A2077:B2077"/>
    <mergeCell ref="A2074:B2074"/>
    <mergeCell ref="A2075:B2075"/>
    <mergeCell ref="A2072:B2072"/>
    <mergeCell ref="A2073:B2073"/>
    <mergeCell ref="A2070:B2070"/>
    <mergeCell ref="A2071:B2071"/>
    <mergeCell ref="A2068:B2068"/>
    <mergeCell ref="A2069:B2069"/>
    <mergeCell ref="A2066:B2066"/>
    <mergeCell ref="A2067:B2067"/>
    <mergeCell ref="A2064:B2064"/>
    <mergeCell ref="A2065:B2065"/>
    <mergeCell ref="A2062:B2062"/>
    <mergeCell ref="A2063:B2063"/>
    <mergeCell ref="A2060:B2060"/>
    <mergeCell ref="A2061:B2061"/>
    <mergeCell ref="A2052:B2052"/>
    <mergeCell ref="A2053:B2053"/>
    <mergeCell ref="A2048:B2048"/>
    <mergeCell ref="A2049:B2049"/>
    <mergeCell ref="A2044:B2044"/>
    <mergeCell ref="A2045:B2045"/>
    <mergeCell ref="A2041:B2041"/>
    <mergeCell ref="A2042:B2042"/>
    <mergeCell ref="A2037:B2037"/>
    <mergeCell ref="A2038:B2038"/>
    <mergeCell ref="A2034:B2034"/>
    <mergeCell ref="A2035:B2035"/>
    <mergeCell ref="A2031:B2031"/>
    <mergeCell ref="A2032:B2032"/>
    <mergeCell ref="A2022:B2022"/>
    <mergeCell ref="A2023:B2023"/>
    <mergeCell ref="A2017:B2017"/>
    <mergeCell ref="A2018:B2018"/>
    <mergeCell ref="A2013:B2013"/>
    <mergeCell ref="A2014:B2014"/>
    <mergeCell ref="A2010:B2010"/>
    <mergeCell ref="A2011:B2011"/>
    <mergeCell ref="A2006:B2006"/>
    <mergeCell ref="A2007:B2007"/>
    <mergeCell ref="A2002:B2002"/>
    <mergeCell ref="A2003:B2003"/>
    <mergeCell ref="A1998:B1998"/>
    <mergeCell ref="A1994:B1994"/>
    <mergeCell ref="A1995:B1995"/>
    <mergeCell ref="A1990:B1990"/>
    <mergeCell ref="A1991:B1991"/>
    <mergeCell ref="A1986:B1986"/>
    <mergeCell ref="A1987:B1987"/>
    <mergeCell ref="A1981:B1981"/>
    <mergeCell ref="A1982:B1982"/>
    <mergeCell ref="A1977:B1977"/>
    <mergeCell ref="A1978:B1978"/>
    <mergeCell ref="A1967:B1967"/>
    <mergeCell ref="A1968:B1968"/>
    <mergeCell ref="A1960:B1960"/>
    <mergeCell ref="A1961:B1961"/>
    <mergeCell ref="A1956:B1956"/>
    <mergeCell ref="A1957:B1957"/>
    <mergeCell ref="A1950:B1950"/>
    <mergeCell ref="A1951:B1951"/>
    <mergeCell ref="A1944:B1944"/>
    <mergeCell ref="A1945:B1945"/>
    <mergeCell ref="A1942:B1942"/>
    <mergeCell ref="A1939:B1939"/>
    <mergeCell ref="A1940:B1940"/>
    <mergeCell ref="A1936:B1936"/>
    <mergeCell ref="A1937:B1937"/>
    <mergeCell ref="A1932:B1932"/>
    <mergeCell ref="A1929:B1929"/>
    <mergeCell ref="A1930:B1930"/>
    <mergeCell ref="A1926:B1926"/>
    <mergeCell ref="A1927:B1927"/>
    <mergeCell ref="A1921:B1921"/>
    <mergeCell ref="A1922:B1922"/>
    <mergeCell ref="A1918:B1918"/>
    <mergeCell ref="A1919:B1919"/>
    <mergeCell ref="A1915:B1915"/>
    <mergeCell ref="A1916:B1916"/>
    <mergeCell ref="A1910:B1910"/>
    <mergeCell ref="A1911:B1911"/>
    <mergeCell ref="A1901:B1901"/>
    <mergeCell ref="A1902:B1902"/>
    <mergeCell ref="A1892:B1892"/>
    <mergeCell ref="A1868:B1868"/>
    <mergeCell ref="A1869:B1869"/>
    <mergeCell ref="A1864:B1864"/>
    <mergeCell ref="A1865:B1865"/>
    <mergeCell ref="A1861:B1861"/>
    <mergeCell ref="A1858:B1858"/>
    <mergeCell ref="A1859:B1859"/>
    <mergeCell ref="A1855:B1855"/>
    <mergeCell ref="A1856:B1856"/>
    <mergeCell ref="A1849:B1849"/>
    <mergeCell ref="A1850:B1850"/>
    <mergeCell ref="A1845:B1845"/>
    <mergeCell ref="A1846:B1846"/>
    <mergeCell ref="A1841:B1841"/>
    <mergeCell ref="A1842:B1842"/>
    <mergeCell ref="A1838:B1838"/>
    <mergeCell ref="A1839:B1839"/>
    <mergeCell ref="A1834:B1834"/>
    <mergeCell ref="A1828:B1828"/>
    <mergeCell ref="A1829:B1829"/>
    <mergeCell ref="A1807:B1807"/>
    <mergeCell ref="A1808:B1808"/>
    <mergeCell ref="A1794:B1794"/>
    <mergeCell ref="A1795:B1795"/>
    <mergeCell ref="A1781:B1781"/>
    <mergeCell ref="A1767:B1767"/>
    <mergeCell ref="A1768:B1768"/>
    <mergeCell ref="A1764:B1764"/>
    <mergeCell ref="A1761:B1761"/>
    <mergeCell ref="A1762:B1762"/>
    <mergeCell ref="A1756:B1756"/>
    <mergeCell ref="A1757:B1757"/>
    <mergeCell ref="A1752:B1752"/>
    <mergeCell ref="A1753:B1753"/>
    <mergeCell ref="A1746:B1746"/>
    <mergeCell ref="A1747:B1747"/>
    <mergeCell ref="A1743:B1743"/>
    <mergeCell ref="A1744:B1744"/>
    <mergeCell ref="A1740:B1740"/>
    <mergeCell ref="A1741:B1741"/>
    <mergeCell ref="A1736:B1736"/>
    <mergeCell ref="A1737:B1737"/>
    <mergeCell ref="A1730:B1730"/>
    <mergeCell ref="A1731:B1731"/>
    <mergeCell ref="A1725:B1725"/>
    <mergeCell ref="A1726:B1726"/>
    <mergeCell ref="A1721:B1721"/>
    <mergeCell ref="A1722:B1722"/>
    <mergeCell ref="A1714:B1714"/>
    <mergeCell ref="A1715:B1715"/>
    <mergeCell ref="A1695:B1695"/>
    <mergeCell ref="A1696:B1696"/>
    <mergeCell ref="A1689:B1689"/>
    <mergeCell ref="A1690:B1690"/>
    <mergeCell ref="A1676:B1676"/>
    <mergeCell ref="A1677:B1677"/>
    <mergeCell ref="A1668:B1668"/>
    <mergeCell ref="A1669:B1669"/>
    <mergeCell ref="A1662:B1662"/>
    <mergeCell ref="A1663:B1663"/>
    <mergeCell ref="A1655:B1655"/>
    <mergeCell ref="A1656:B1656"/>
    <mergeCell ref="A1652:B1652"/>
    <mergeCell ref="A1647:B1647"/>
    <mergeCell ref="A1648:B1648"/>
    <mergeCell ref="A1641:B1641"/>
    <mergeCell ref="A1642:B1642"/>
    <mergeCell ref="A1627:B1627"/>
    <mergeCell ref="A1628:B1628"/>
    <mergeCell ref="A1613:B1613"/>
    <mergeCell ref="A1614:B1614"/>
    <mergeCell ref="A1603:B1603"/>
    <mergeCell ref="A1590:B1590"/>
    <mergeCell ref="A1591:B1591"/>
    <mergeCell ref="A1587:B1587"/>
    <mergeCell ref="A1578:B1578"/>
    <mergeCell ref="A1579:B1579"/>
    <mergeCell ref="A1574:B1574"/>
    <mergeCell ref="A1575:B1575"/>
    <mergeCell ref="A1569:B1569"/>
    <mergeCell ref="A1570:B1570"/>
    <mergeCell ref="A1565:B1565"/>
    <mergeCell ref="A1566:B1566"/>
    <mergeCell ref="A1561:B1561"/>
    <mergeCell ref="A1562:B1562"/>
    <mergeCell ref="A1556:B1556"/>
    <mergeCell ref="A1557:B1557"/>
    <mergeCell ref="A1550:B1550"/>
    <mergeCell ref="A1551:B1551"/>
    <mergeCell ref="A1546:B1546"/>
    <mergeCell ref="A1547:B1547"/>
    <mergeCell ref="A1539:B1539"/>
    <mergeCell ref="A1540:B1540"/>
    <mergeCell ref="A1532:B1532"/>
    <mergeCell ref="A1533:B1533"/>
    <mergeCell ref="A1527:B1527"/>
    <mergeCell ref="A1528:B1528"/>
    <mergeCell ref="A1523:B1523"/>
    <mergeCell ref="A1524:B1524"/>
    <mergeCell ref="A1519:B1519"/>
    <mergeCell ref="A1520:B1520"/>
    <mergeCell ref="A1515:B1515"/>
    <mergeCell ref="A1516:B1516"/>
    <mergeCell ref="A1510:B1510"/>
    <mergeCell ref="A1511:B1511"/>
    <mergeCell ref="A1506:B1506"/>
    <mergeCell ref="A1507:B1507"/>
    <mergeCell ref="A1502:B1502"/>
    <mergeCell ref="A1503:B1503"/>
    <mergeCell ref="A1497:B1497"/>
    <mergeCell ref="A1498:B1498"/>
    <mergeCell ref="A1477:B1477"/>
    <mergeCell ref="A1478:B1478"/>
    <mergeCell ref="A1470:B1470"/>
    <mergeCell ref="A1471:B1471"/>
    <mergeCell ref="A1462:B1462"/>
    <mergeCell ref="A1463:B1463"/>
    <mergeCell ref="A1458:B1458"/>
    <mergeCell ref="A1459:B1459"/>
    <mergeCell ref="A1455:B1455"/>
    <mergeCell ref="A1456:B1456"/>
    <mergeCell ref="A1451:B1451"/>
    <mergeCell ref="A1452:B1452"/>
    <mergeCell ref="A1448:B1448"/>
    <mergeCell ref="A1444:B1444"/>
    <mergeCell ref="A1445:B1445"/>
    <mergeCell ref="A1439:B1439"/>
    <mergeCell ref="A1440:B1440"/>
    <mergeCell ref="A1435:B1435"/>
    <mergeCell ref="A1436:B1436"/>
    <mergeCell ref="A1431:B1431"/>
    <mergeCell ref="A1432:B1432"/>
    <mergeCell ref="A1420:B1420"/>
    <mergeCell ref="A1421:B1421"/>
    <mergeCell ref="A1405:B1405"/>
    <mergeCell ref="A1406:B1406"/>
    <mergeCell ref="A1394:B1394"/>
    <mergeCell ref="A1371:B1371"/>
    <mergeCell ref="A1372:B1372"/>
    <mergeCell ref="A1367:B1367"/>
    <mergeCell ref="A1368:B1368"/>
    <mergeCell ref="A1365:B1365"/>
    <mergeCell ref="A1366:B1366"/>
    <mergeCell ref="A1363:B1363"/>
    <mergeCell ref="A1364:B1364"/>
    <mergeCell ref="A1361:B1361"/>
    <mergeCell ref="A1362:B1362"/>
    <mergeCell ref="A1359:B1359"/>
    <mergeCell ref="A1360:B1360"/>
    <mergeCell ref="A1357:B1357"/>
    <mergeCell ref="A1358:B1358"/>
    <mergeCell ref="A1355:B1355"/>
    <mergeCell ref="A1356:B1356"/>
    <mergeCell ref="A1353:B1353"/>
    <mergeCell ref="A1354:B1354"/>
    <mergeCell ref="A1351:B1351"/>
    <mergeCell ref="A1352:B1352"/>
    <mergeCell ref="A1349:B1349"/>
    <mergeCell ref="A1350:B1350"/>
    <mergeCell ref="A1345:B1345"/>
    <mergeCell ref="A1346:B1346"/>
    <mergeCell ref="A1342:B1342"/>
    <mergeCell ref="A1343:B1343"/>
    <mergeCell ref="A1338:B1338"/>
    <mergeCell ref="A1339:B1339"/>
    <mergeCell ref="A1334:B1334"/>
    <mergeCell ref="A1335:B1335"/>
    <mergeCell ref="A1329:B1329"/>
    <mergeCell ref="A1330:B1330"/>
    <mergeCell ref="A1321:B1321"/>
    <mergeCell ref="A1322:B1322"/>
    <mergeCell ref="A1313:B1313"/>
    <mergeCell ref="A1314:B1314"/>
    <mergeCell ref="A1309:B1309"/>
    <mergeCell ref="A1310:B1310"/>
    <mergeCell ref="A1304:B1304"/>
    <mergeCell ref="A1305:B1305"/>
    <mergeCell ref="A1300:B1300"/>
    <mergeCell ref="A1301:B1301"/>
    <mergeCell ref="A1296:B1296"/>
    <mergeCell ref="A1297:B1297"/>
    <mergeCell ref="A1283:B1283"/>
    <mergeCell ref="A1284:B1284"/>
    <mergeCell ref="A1267:B1267"/>
    <mergeCell ref="A1268:B1268"/>
    <mergeCell ref="A1256:B1256"/>
    <mergeCell ref="A1257:B1257"/>
    <mergeCell ref="A1253:B1253"/>
    <mergeCell ref="A1250:B1250"/>
    <mergeCell ref="A1251:B1251"/>
    <mergeCell ref="A1245:B1245"/>
    <mergeCell ref="A1246:B1246"/>
    <mergeCell ref="A1241:B1241"/>
    <mergeCell ref="A1242:B1242"/>
    <mergeCell ref="A1238:B1238"/>
    <mergeCell ref="A1239:B1239"/>
    <mergeCell ref="A1235:B1235"/>
    <mergeCell ref="A1236:B1236"/>
    <mergeCell ref="A1228:B1228"/>
    <mergeCell ref="A1229:B1229"/>
    <mergeCell ref="A1222:B1222"/>
    <mergeCell ref="A1223:B1223"/>
    <mergeCell ref="A1214:B1214"/>
    <mergeCell ref="A1207:B1207"/>
    <mergeCell ref="A1208:B1208"/>
    <mergeCell ref="A1199:B1199"/>
    <mergeCell ref="A1200:B1200"/>
    <mergeCell ref="A1194:B1194"/>
    <mergeCell ref="A1195:B1195"/>
    <mergeCell ref="A1190:B1190"/>
    <mergeCell ref="A1191:B1191"/>
    <mergeCell ref="A1185:B1185"/>
    <mergeCell ref="A1186:B1186"/>
    <mergeCell ref="A1174:B1174"/>
    <mergeCell ref="A1175:B1175"/>
    <mergeCell ref="A1152:B1152"/>
    <mergeCell ref="A1153:B1153"/>
    <mergeCell ref="A1141:B1141"/>
    <mergeCell ref="A1142:B1142"/>
    <mergeCell ref="A1138:B1138"/>
    <mergeCell ref="A1136:B1136"/>
    <mergeCell ref="A1137:B1137"/>
    <mergeCell ref="A1134:B1134"/>
    <mergeCell ref="A1135:B1135"/>
    <mergeCell ref="A1132:B1132"/>
    <mergeCell ref="A1133:B1133"/>
    <mergeCell ref="A1130:B1130"/>
    <mergeCell ref="A1131:B1131"/>
    <mergeCell ref="A1128:B1128"/>
    <mergeCell ref="A1129:B1129"/>
    <mergeCell ref="A1126:B1126"/>
    <mergeCell ref="A1127:B1127"/>
    <mergeCell ref="A1124:B1124"/>
    <mergeCell ref="A1125:B1125"/>
    <mergeCell ref="A1120:B1120"/>
    <mergeCell ref="A1121:B1121"/>
    <mergeCell ref="A1116:B1116"/>
    <mergeCell ref="A1117:B1117"/>
    <mergeCell ref="A1111:B1111"/>
    <mergeCell ref="A1112:B1112"/>
    <mergeCell ref="A1106:B1106"/>
    <mergeCell ref="A1107:B1107"/>
    <mergeCell ref="A1101:B1101"/>
    <mergeCell ref="A1102:B1102"/>
    <mergeCell ref="A1095:B1095"/>
    <mergeCell ref="A1096:B1096"/>
    <mergeCell ref="A1091:B1091"/>
    <mergeCell ref="A1092:B1092"/>
    <mergeCell ref="A1086:B1086"/>
    <mergeCell ref="A1087:B1087"/>
    <mergeCell ref="A1082:B1082"/>
    <mergeCell ref="A1083:B1083"/>
    <mergeCell ref="A1078:B1078"/>
    <mergeCell ref="A1079:B1079"/>
    <mergeCell ref="A1074:B1074"/>
    <mergeCell ref="A1075:B1075"/>
    <mergeCell ref="A1067:B1067"/>
    <mergeCell ref="A1068:B1068"/>
    <mergeCell ref="A1063:B1063"/>
    <mergeCell ref="A1064:B1064"/>
    <mergeCell ref="A1058:B1058"/>
    <mergeCell ref="A1059:B1059"/>
    <mergeCell ref="A1054:B1054"/>
    <mergeCell ref="A1055:B1055"/>
    <mergeCell ref="A1049:B1049"/>
    <mergeCell ref="A1050:B1050"/>
    <mergeCell ref="A1044:B1044"/>
    <mergeCell ref="A1045:B1045"/>
    <mergeCell ref="A1039:B1039"/>
    <mergeCell ref="A1040:B1040"/>
    <mergeCell ref="A1034:B1034"/>
    <mergeCell ref="A1035:B1035"/>
    <mergeCell ref="A1029:B1029"/>
    <mergeCell ref="A1030:B1030"/>
    <mergeCell ref="A1024:B1024"/>
    <mergeCell ref="A1025:B1025"/>
    <mergeCell ref="A1019:B1019"/>
    <mergeCell ref="A1020:B1020"/>
    <mergeCell ref="A1014:B1014"/>
    <mergeCell ref="A1015:B1015"/>
    <mergeCell ref="A1009:B1009"/>
    <mergeCell ref="A1010:B1010"/>
    <mergeCell ref="A1004:B1004"/>
    <mergeCell ref="A1005:B1005"/>
    <mergeCell ref="A999:B999"/>
    <mergeCell ref="A1000:B1000"/>
    <mergeCell ref="A994:B994"/>
    <mergeCell ref="A995:B995"/>
    <mergeCell ref="A990:B990"/>
    <mergeCell ref="A991:B991"/>
    <mergeCell ref="A985:B985"/>
    <mergeCell ref="A986:B986"/>
    <mergeCell ref="A980:B980"/>
    <mergeCell ref="A981:B981"/>
    <mergeCell ref="A975:B975"/>
    <mergeCell ref="A976:B976"/>
    <mergeCell ref="A970:B970"/>
    <mergeCell ref="A971:B971"/>
    <mergeCell ref="A965:B965"/>
    <mergeCell ref="A966:B966"/>
    <mergeCell ref="A960:B960"/>
    <mergeCell ref="A961:B961"/>
    <mergeCell ref="A955:B955"/>
    <mergeCell ref="A956:B956"/>
    <mergeCell ref="A950:B950"/>
    <mergeCell ref="A951:B951"/>
    <mergeCell ref="A945:B945"/>
    <mergeCell ref="A946:B946"/>
    <mergeCell ref="A939:B939"/>
    <mergeCell ref="A940:B940"/>
    <mergeCell ref="A935:B935"/>
    <mergeCell ref="A936:B936"/>
    <mergeCell ref="A931:B931"/>
    <mergeCell ref="A932:B932"/>
    <mergeCell ref="A927:B927"/>
    <mergeCell ref="A928:B928"/>
    <mergeCell ref="A922:B922"/>
    <mergeCell ref="A923:B923"/>
    <mergeCell ref="A918:B918"/>
    <mergeCell ref="A919:B919"/>
    <mergeCell ref="A914:B914"/>
    <mergeCell ref="A915:B915"/>
    <mergeCell ref="A910:B910"/>
    <mergeCell ref="A911:B911"/>
    <mergeCell ref="A903:B903"/>
    <mergeCell ref="A904:B904"/>
    <mergeCell ref="A898:B898"/>
    <mergeCell ref="A899:B899"/>
    <mergeCell ref="A894:B894"/>
    <mergeCell ref="A895:B895"/>
    <mergeCell ref="A890:B890"/>
    <mergeCell ref="A891:B891"/>
    <mergeCell ref="A885:B885"/>
    <mergeCell ref="A886:B886"/>
    <mergeCell ref="A881:B881"/>
    <mergeCell ref="A882:B882"/>
    <mergeCell ref="A878:B878"/>
    <mergeCell ref="A879:B879"/>
    <mergeCell ref="A874:B874"/>
    <mergeCell ref="A875:B875"/>
    <mergeCell ref="A871:B871"/>
    <mergeCell ref="A872:B872"/>
    <mergeCell ref="A867:B867"/>
    <mergeCell ref="A868:B868"/>
    <mergeCell ref="A862:B862"/>
    <mergeCell ref="A863:B863"/>
    <mergeCell ref="A857:B857"/>
    <mergeCell ref="A858:B858"/>
    <mergeCell ref="A850:B850"/>
    <mergeCell ref="A851:B851"/>
    <mergeCell ref="A845:B845"/>
    <mergeCell ref="A846:B846"/>
    <mergeCell ref="A838:B838"/>
    <mergeCell ref="A839:B839"/>
    <mergeCell ref="A828:B828"/>
    <mergeCell ref="A829:B829"/>
    <mergeCell ref="A821:B821"/>
    <mergeCell ref="A822:B822"/>
    <mergeCell ref="A817:B817"/>
    <mergeCell ref="A818:B818"/>
    <mergeCell ref="A814:B814"/>
    <mergeCell ref="A815:B815"/>
    <mergeCell ref="A807:B807"/>
    <mergeCell ref="A808:B808"/>
    <mergeCell ref="A802:B802"/>
    <mergeCell ref="A803:B803"/>
    <mergeCell ref="A797:B797"/>
    <mergeCell ref="A798:B798"/>
    <mergeCell ref="A792:B792"/>
    <mergeCell ref="A787:B787"/>
    <mergeCell ref="A788:B788"/>
    <mergeCell ref="A779:B779"/>
    <mergeCell ref="A780:B780"/>
    <mergeCell ref="A775:B775"/>
    <mergeCell ref="A776:B776"/>
    <mergeCell ref="A771:B771"/>
    <mergeCell ref="A772:B772"/>
    <mergeCell ref="A766:B766"/>
    <mergeCell ref="A767:B767"/>
    <mergeCell ref="A762:B762"/>
    <mergeCell ref="A763:B763"/>
    <mergeCell ref="A755:B755"/>
    <mergeCell ref="A756:B756"/>
    <mergeCell ref="A751:B751"/>
    <mergeCell ref="A752:B752"/>
    <mergeCell ref="A746:B746"/>
    <mergeCell ref="A747:B747"/>
    <mergeCell ref="A743:B743"/>
    <mergeCell ref="A744:B744"/>
    <mergeCell ref="A739:B739"/>
    <mergeCell ref="A740:B740"/>
    <mergeCell ref="A734:B734"/>
    <mergeCell ref="A735:B735"/>
    <mergeCell ref="A729:B729"/>
    <mergeCell ref="A730:B730"/>
    <mergeCell ref="A721:B721"/>
    <mergeCell ref="A722:B722"/>
    <mergeCell ref="A716:B716"/>
    <mergeCell ref="A717:B717"/>
    <mergeCell ref="A711:B711"/>
    <mergeCell ref="A712:B712"/>
    <mergeCell ref="A706:B706"/>
    <mergeCell ref="A707:B707"/>
    <mergeCell ref="A701:B701"/>
    <mergeCell ref="A702:B702"/>
    <mergeCell ref="A696:B696"/>
    <mergeCell ref="A697:B697"/>
    <mergeCell ref="A691:B691"/>
    <mergeCell ref="A692:B692"/>
    <mergeCell ref="A687:B687"/>
    <mergeCell ref="A688:B688"/>
    <mergeCell ref="A683:B683"/>
    <mergeCell ref="A679:B679"/>
    <mergeCell ref="A680:B680"/>
    <mergeCell ref="A676:B676"/>
    <mergeCell ref="A672:B672"/>
    <mergeCell ref="A673:B673"/>
    <mergeCell ref="A667:B667"/>
    <mergeCell ref="A668:B668"/>
    <mergeCell ref="A663:B663"/>
    <mergeCell ref="A664:B664"/>
    <mergeCell ref="A659:B659"/>
    <mergeCell ref="A660:B660"/>
    <mergeCell ref="A655:B655"/>
    <mergeCell ref="A656:B656"/>
    <mergeCell ref="A651:B651"/>
    <mergeCell ref="A652:B652"/>
    <mergeCell ref="A644:B644"/>
    <mergeCell ref="A645:B645"/>
    <mergeCell ref="A639:B639"/>
    <mergeCell ref="A640:B640"/>
    <mergeCell ref="A635:B635"/>
    <mergeCell ref="A636:B636"/>
    <mergeCell ref="A631:B631"/>
    <mergeCell ref="A632:B632"/>
    <mergeCell ref="A626:B626"/>
    <mergeCell ref="A627:B627"/>
    <mergeCell ref="A622:B622"/>
    <mergeCell ref="A623:B623"/>
    <mergeCell ref="A613:B613"/>
    <mergeCell ref="A614:B614"/>
    <mergeCell ref="A609:B609"/>
    <mergeCell ref="A610:B610"/>
    <mergeCell ref="A603:B603"/>
    <mergeCell ref="A604:B604"/>
    <mergeCell ref="A598:B598"/>
    <mergeCell ref="A599:B599"/>
    <mergeCell ref="A580:B580"/>
    <mergeCell ref="A581:B581"/>
    <mergeCell ref="A577:B577"/>
    <mergeCell ref="A575:B575"/>
    <mergeCell ref="A576:B576"/>
    <mergeCell ref="A573:B573"/>
    <mergeCell ref="A574:B574"/>
    <mergeCell ref="A571:B571"/>
    <mergeCell ref="A572:B572"/>
    <mergeCell ref="A569:B569"/>
    <mergeCell ref="A570:B570"/>
    <mergeCell ref="A567:B567"/>
    <mergeCell ref="A568:B568"/>
    <mergeCell ref="A565:B565"/>
    <mergeCell ref="A566:B566"/>
    <mergeCell ref="A563:B563"/>
    <mergeCell ref="A564:B564"/>
    <mergeCell ref="A561:B561"/>
    <mergeCell ref="A562:B562"/>
    <mergeCell ref="A559:B559"/>
    <mergeCell ref="A560:B560"/>
    <mergeCell ref="A557:B557"/>
    <mergeCell ref="A558:B558"/>
    <mergeCell ref="A547:B547"/>
    <mergeCell ref="A548:B548"/>
    <mergeCell ref="A543:B543"/>
    <mergeCell ref="A544:B544"/>
    <mergeCell ref="A539:B539"/>
    <mergeCell ref="A540:B540"/>
    <mergeCell ref="A531:B531"/>
    <mergeCell ref="A532:B532"/>
    <mergeCell ref="A515:B515"/>
    <mergeCell ref="A516:B516"/>
    <mergeCell ref="A511:B511"/>
    <mergeCell ref="A512:B512"/>
    <mergeCell ref="A509:B509"/>
    <mergeCell ref="A510:B510"/>
    <mergeCell ref="A507:B507"/>
    <mergeCell ref="A508:B508"/>
    <mergeCell ref="A505:B505"/>
    <mergeCell ref="A506:B506"/>
    <mergeCell ref="A502:B502"/>
    <mergeCell ref="A503:B503"/>
    <mergeCell ref="A498:B498"/>
    <mergeCell ref="A499:B499"/>
    <mergeCell ref="A493:B493"/>
    <mergeCell ref="A494:B494"/>
    <mergeCell ref="A467:B467"/>
    <mergeCell ref="A464:B464"/>
    <mergeCell ref="A465:B465"/>
    <mergeCell ref="A451:B451"/>
    <mergeCell ref="A452:B452"/>
    <mergeCell ref="A441:B441"/>
    <mergeCell ref="A442:B442"/>
    <mergeCell ref="A415:B415"/>
    <mergeCell ref="A416:B416"/>
    <mergeCell ref="A400:B400"/>
    <mergeCell ref="A401:B401"/>
    <mergeCell ref="A396:B396"/>
    <mergeCell ref="A397:B397"/>
    <mergeCell ref="A394:B394"/>
    <mergeCell ref="A395:B395"/>
    <mergeCell ref="A392:B392"/>
    <mergeCell ref="A393:B393"/>
    <mergeCell ref="A390:B390"/>
    <mergeCell ref="A391:B391"/>
    <mergeCell ref="A388:B388"/>
    <mergeCell ref="A389:B389"/>
    <mergeCell ref="A386:B386"/>
    <mergeCell ref="A387:B387"/>
    <mergeCell ref="A384:B384"/>
    <mergeCell ref="A385:B385"/>
    <mergeCell ref="A379:B379"/>
    <mergeCell ref="A380:B380"/>
    <mergeCell ref="A376:B376"/>
    <mergeCell ref="A369:B369"/>
    <mergeCell ref="A370:B370"/>
    <mergeCell ref="A366:B366"/>
    <mergeCell ref="A363:B363"/>
    <mergeCell ref="A364:B364"/>
    <mergeCell ref="A360:B360"/>
    <mergeCell ref="A355:B355"/>
    <mergeCell ref="A356:B356"/>
    <mergeCell ref="A351:B351"/>
    <mergeCell ref="A352:B352"/>
    <mergeCell ref="A349:B349"/>
    <mergeCell ref="A350:B350"/>
    <mergeCell ref="A344:B344"/>
    <mergeCell ref="A345:B345"/>
    <mergeCell ref="A340:B340"/>
    <mergeCell ref="A341:B341"/>
    <mergeCell ref="A336:B336"/>
    <mergeCell ref="A337:B337"/>
    <mergeCell ref="A332:B332"/>
    <mergeCell ref="A333:B333"/>
    <mergeCell ref="A325:B325"/>
    <mergeCell ref="A326:B326"/>
    <mergeCell ref="A318:B318"/>
    <mergeCell ref="A319:B319"/>
    <mergeCell ref="A312:B312"/>
    <mergeCell ref="A313:B313"/>
    <mergeCell ref="A307:B307"/>
    <mergeCell ref="A308:B308"/>
    <mergeCell ref="A302:B302"/>
    <mergeCell ref="A303:B303"/>
    <mergeCell ref="A298:B298"/>
    <mergeCell ref="A299:B299"/>
    <mergeCell ref="A294:B294"/>
    <mergeCell ref="A295:B295"/>
    <mergeCell ref="A290:B290"/>
    <mergeCell ref="A291:B291"/>
    <mergeCell ref="A285:B285"/>
    <mergeCell ref="A286:B286"/>
    <mergeCell ref="A281:B281"/>
    <mergeCell ref="A282:B282"/>
    <mergeCell ref="A273:B273"/>
    <mergeCell ref="A274:B274"/>
    <mergeCell ref="A269:B269"/>
    <mergeCell ref="A270:B270"/>
    <mergeCell ref="A266:B266"/>
    <mergeCell ref="A267:B267"/>
    <mergeCell ref="A252:B252"/>
    <mergeCell ref="A253:B253"/>
    <mergeCell ref="A248:B248"/>
    <mergeCell ref="A249:B249"/>
    <mergeCell ref="A242:B242"/>
    <mergeCell ref="A243:B243"/>
    <mergeCell ref="A234:B234"/>
    <mergeCell ref="A235:B235"/>
    <mergeCell ref="A224:B224"/>
    <mergeCell ref="A225:B225"/>
    <mergeCell ref="A220:B220"/>
    <mergeCell ref="A221:B221"/>
    <mergeCell ref="A215:B215"/>
    <mergeCell ref="A216:B216"/>
    <mergeCell ref="A209:B209"/>
    <mergeCell ref="A210:B210"/>
    <mergeCell ref="A204:B204"/>
    <mergeCell ref="A205:B205"/>
    <mergeCell ref="A199:B199"/>
    <mergeCell ref="A200:B200"/>
    <mergeCell ref="A184:B184"/>
    <mergeCell ref="A185:B185"/>
    <mergeCell ref="A170:B170"/>
    <mergeCell ref="A171:B171"/>
    <mergeCell ref="A166:B166"/>
    <mergeCell ref="A167:B167"/>
    <mergeCell ref="A163:B163"/>
    <mergeCell ref="A164:B164"/>
    <mergeCell ref="A160:B160"/>
    <mergeCell ref="A161:B161"/>
    <mergeCell ref="A156:B156"/>
    <mergeCell ref="A157:B157"/>
    <mergeCell ref="A151:B151"/>
    <mergeCell ref="A152:B152"/>
    <mergeCell ref="A146:B146"/>
    <mergeCell ref="A147:B147"/>
    <mergeCell ref="A139:B139"/>
    <mergeCell ref="A140:B140"/>
    <mergeCell ref="A134:B134"/>
    <mergeCell ref="A135:B135"/>
    <mergeCell ref="A128:B128"/>
    <mergeCell ref="A129:B129"/>
    <mergeCell ref="A124:B124"/>
    <mergeCell ref="A125:B125"/>
    <mergeCell ref="A119:B119"/>
    <mergeCell ref="A120:B120"/>
    <mergeCell ref="A112:B112"/>
    <mergeCell ref="A113:B113"/>
    <mergeCell ref="A109:B109"/>
    <mergeCell ref="A110:B110"/>
    <mergeCell ref="A104:B104"/>
    <mergeCell ref="A105:B105"/>
    <mergeCell ref="A96:B96"/>
    <mergeCell ref="A97:B97"/>
    <mergeCell ref="A92:B92"/>
    <mergeCell ref="A93:B93"/>
    <mergeCell ref="A87:B87"/>
    <mergeCell ref="A88:B88"/>
    <mergeCell ref="A74:B74"/>
    <mergeCell ref="A75:B75"/>
    <mergeCell ref="A66:B66"/>
    <mergeCell ref="A67:B67"/>
    <mergeCell ref="A62:B62"/>
    <mergeCell ref="A63:B63"/>
    <mergeCell ref="A56:B56"/>
    <mergeCell ref="A57:B57"/>
    <mergeCell ref="A43:B43"/>
    <mergeCell ref="A44:B44"/>
    <mergeCell ref="A23:B23"/>
    <mergeCell ref="A24:B24"/>
    <mergeCell ref="A20:B20"/>
    <mergeCell ref="A18:B18"/>
    <mergeCell ref="A19:B19"/>
    <mergeCell ref="A16:B16"/>
    <mergeCell ref="A17:B17"/>
    <mergeCell ref="A14:B14"/>
    <mergeCell ref="A15:B15"/>
    <mergeCell ref="A12:B12"/>
    <mergeCell ref="A13:B13"/>
    <mergeCell ref="A10:B10"/>
    <mergeCell ref="A11:B11"/>
    <mergeCell ref="A1:E1"/>
    <mergeCell ref="A8:B8"/>
    <mergeCell ref="A9:B9"/>
    <mergeCell ref="A6:B6"/>
    <mergeCell ref="A7:B7"/>
    <mergeCell ref="A5:B5"/>
    <mergeCell ref="A3:B3"/>
    <mergeCell ref="A4:B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10" sqref="F10"/>
    </sheetView>
  </sheetViews>
  <sheetFormatPr defaultColWidth="8.8515625" defaultRowHeight="12.75"/>
  <cols>
    <col min="1" max="1" width="18.7109375" style="200" customWidth="1"/>
    <col min="2" max="2" width="8.8515625" style="197" customWidth="1"/>
    <col min="3" max="4" width="8.8515625" style="174" customWidth="1"/>
    <col min="5" max="6" width="8.8515625" style="198" customWidth="1"/>
    <col min="7" max="7" width="8.8515625" style="199" customWidth="1"/>
    <col min="8" max="16384" width="8.8515625" style="174" customWidth="1"/>
  </cols>
  <sheetData>
    <row r="1" spans="1:4" ht="12.75">
      <c r="A1" s="196" t="s">
        <v>1441</v>
      </c>
      <c r="D1" s="196"/>
    </row>
    <row r="2" spans="3:7" ht="12.75" customHeight="1">
      <c r="C2" s="201"/>
      <c r="D2" s="201"/>
      <c r="E2" s="201"/>
      <c r="F2" s="201"/>
      <c r="G2" s="201"/>
    </row>
    <row r="3" spans="1:9" ht="12.75" customHeight="1">
      <c r="A3" s="305" t="s">
        <v>1359</v>
      </c>
      <c r="B3" s="305"/>
      <c r="C3" s="305"/>
      <c r="D3" s="305"/>
      <c r="E3" s="305"/>
      <c r="F3" s="305"/>
      <c r="G3" s="305"/>
      <c r="H3" s="305"/>
      <c r="I3" s="305"/>
    </row>
    <row r="5" ht="12.75">
      <c r="A5" s="200" t="s">
        <v>1442</v>
      </c>
    </row>
  </sheetData>
  <sheetProtection/>
  <mergeCells count="1">
    <mergeCell ref="A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Šimonović Cvitko</dc:creator>
  <cp:keywords/>
  <dc:description/>
  <cp:lastModifiedBy>Karmen Pilat</cp:lastModifiedBy>
  <cp:lastPrinted>2023-10-18T11:44:03Z</cp:lastPrinted>
  <dcterms:created xsi:type="dcterms:W3CDTF">2023-09-26T07:23:37Z</dcterms:created>
  <dcterms:modified xsi:type="dcterms:W3CDTF">2023-10-18T11:47:58Z</dcterms:modified>
  <cp:category/>
  <cp:version/>
  <cp:contentType/>
  <cp:contentStatus/>
</cp:coreProperties>
</file>