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oshiba_kompjuter\Goga\EU_projekti_nasi\2021_06_MRRFEU_EEA_grant_SEET_Dobra_energija\2023_01_23_SEET_Dom_Porec_FN_elektrana_DoN\2023_02_27_Don_poslan_na_Kontrolu_MRRFEU\"/>
    </mc:Choice>
  </mc:AlternateContent>
  <xr:revisionPtr revIDLastSave="0" documentId="13_ncr:1_{54E5DF0B-89A7-439C-983B-4E61C89735A0}" xr6:coauthVersionLast="47" xr6:coauthVersionMax="47" xr10:uidLastSave="{00000000-0000-0000-0000-000000000000}"/>
  <bookViews>
    <workbookView xWindow="1560" yWindow="615" windowWidth="15555" windowHeight="1474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6" i="2" l="1"/>
  <c r="F150" i="2"/>
  <c r="F148" i="2"/>
  <c r="F144" i="2"/>
  <c r="F113" i="2"/>
  <c r="F105" i="2" l="1"/>
  <c r="F106" i="2"/>
  <c r="F63" i="2" l="1"/>
  <c r="F64" i="2" l="1"/>
  <c r="F126" i="2" l="1"/>
  <c r="F127" i="2"/>
  <c r="F128" i="2"/>
  <c r="F129" i="2"/>
  <c r="F130" i="2"/>
  <c r="F131" i="2"/>
  <c r="F132" i="2"/>
  <c r="F133" i="2"/>
  <c r="F125" i="2"/>
  <c r="F114" i="2"/>
  <c r="F115" i="2"/>
  <c r="F116" i="2"/>
  <c r="F117" i="2"/>
  <c r="F118" i="2"/>
  <c r="F119" i="2"/>
  <c r="F107" i="2"/>
  <c r="F96" i="2"/>
  <c r="F97" i="2"/>
  <c r="F98" i="2"/>
  <c r="F99" i="2"/>
  <c r="F85" i="2"/>
  <c r="F86" i="2"/>
  <c r="F87" i="2"/>
  <c r="F88" i="2"/>
  <c r="F89" i="2"/>
  <c r="F84" i="2"/>
  <c r="F72" i="2"/>
  <c r="F73" i="2"/>
  <c r="F74" i="2"/>
  <c r="F75" i="2"/>
  <c r="F76" i="2"/>
  <c r="F77" i="2"/>
  <c r="F71" i="2"/>
  <c r="F59" i="2"/>
  <c r="F60" i="2"/>
  <c r="F61" i="2"/>
  <c r="F62" i="2"/>
  <c r="F58" i="2"/>
  <c r="F48" i="2"/>
  <c r="F49" i="2"/>
  <c r="F50" i="2"/>
  <c r="F51" i="2"/>
  <c r="F47" i="2"/>
  <c r="F36" i="2"/>
  <c r="F37" i="2"/>
  <c r="F38" i="2"/>
  <c r="F39" i="2"/>
  <c r="F40" i="2"/>
  <c r="F35" i="2"/>
  <c r="F28" i="2"/>
  <c r="F27" i="2"/>
  <c r="F41" i="2" l="1"/>
  <c r="F142" i="2" s="1"/>
  <c r="F65" i="2"/>
  <c r="F146" i="2" s="1"/>
  <c r="F100" i="2"/>
  <c r="F152" i="2" s="1"/>
  <c r="F120" i="2"/>
  <c r="F134" i="2"/>
  <c r="F158" i="2" s="1"/>
  <c r="F90" i="2"/>
  <c r="F52" i="2"/>
  <c r="F29" i="2"/>
  <c r="F140" i="2" s="1"/>
  <c r="F108" i="2"/>
  <c r="F154" i="2" s="1"/>
  <c r="F78" i="2"/>
  <c r="F161" i="2" l="1"/>
  <c r="F163" i="2" l="1"/>
  <c r="F165" i="2" s="1"/>
</calcChain>
</file>

<file path=xl/sharedStrings.xml><?xml version="1.0" encoding="utf-8"?>
<sst xmlns="http://schemas.openxmlformats.org/spreadsheetml/2006/main" count="233" uniqueCount="111">
  <si>
    <t>I</t>
  </si>
  <si>
    <t>FN oprema</t>
  </si>
  <si>
    <t>W</t>
  </si>
  <si>
    <t>kom</t>
  </si>
  <si>
    <t>II</t>
  </si>
  <si>
    <t>DC razvodni ormar</t>
  </si>
  <si>
    <t>komplet</t>
  </si>
  <si>
    <t>III</t>
  </si>
  <si>
    <t>AC razvodni ormar</t>
  </si>
  <si>
    <t>IV</t>
  </si>
  <si>
    <t>Kabelska instalacija</t>
  </si>
  <si>
    <t>m</t>
  </si>
  <si>
    <t>V</t>
  </si>
  <si>
    <t>Podkonstrukcija za FN panele</t>
  </si>
  <si>
    <t>Rubni prihvatnici panela</t>
  </si>
  <si>
    <t>Centralni prihvatnici panela</t>
  </si>
  <si>
    <t>Vici, podnožne stopice, ostali spojni i montažni materijal.</t>
  </si>
  <si>
    <t>VI</t>
  </si>
  <si>
    <t>Izrada projektne dokumentacije i puštanje u pogon</t>
  </si>
  <si>
    <t>VII</t>
  </si>
  <si>
    <t>Elektromontažni i monterski radovi</t>
  </si>
  <si>
    <t>VIII</t>
  </si>
  <si>
    <t>Ispitivanja i mjerenja elektrotehničkih instalacija i uređaja</t>
  </si>
  <si>
    <t>Funkcionalno ispitivanje isključenja strujnih zaštitnih sklopki</t>
  </si>
  <si>
    <t>Funkcionalno ispitivanje isključenja glavne sklopke</t>
  </si>
  <si>
    <t>Stezaljke, MC4 spojnice, sabirnice, spojni vodovi odgovarajućeg presjeka i boja plastični kabel kanali sitni montažni pribor i spojni materijal.</t>
  </si>
  <si>
    <t>IX</t>
  </si>
  <si>
    <t>Instalacija uzemljenja i zaštite od udara munje</t>
  </si>
  <si>
    <t>Vici, ostali spojni i montažni materijal.</t>
  </si>
  <si>
    <t>X</t>
  </si>
  <si>
    <t xml:space="preserve"> Nabavka i isporuka slijedećih elemenata:</t>
  </si>
  <si>
    <r>
      <t xml:space="preserve">DC rastavni osigurač u NV rastavnoj sklopci, </t>
    </r>
    <r>
      <rPr>
        <sz val="10"/>
        <color theme="1"/>
        <rFont val="Arial"/>
        <family val="2"/>
        <charset val="238"/>
      </rPr>
      <t>200A gPV, 2P, osiguranje linije odvodnika</t>
    </r>
    <r>
      <rPr>
        <b/>
        <sz val="10"/>
        <color theme="1"/>
        <rFont val="Arial"/>
        <family val="2"/>
        <charset val="238"/>
      </rPr>
      <t xml:space="preserve">  </t>
    </r>
  </si>
  <si>
    <r>
      <t>DC zaštitni prekidač   C</t>
    </r>
    <r>
      <rPr>
        <sz val="10"/>
        <color theme="1"/>
        <rFont val="Arial"/>
        <family val="2"/>
        <charset val="238"/>
      </rPr>
      <t xml:space="preserve"> karakteristika, 20A DC, prekidna moć: 10 kA, 2 pola</t>
    </r>
  </si>
  <si>
    <t>Stezaljke, MC4 spojnice, sabirnice, spojni vodovi odgovarajućeg presjeka i boja plastični kabel kanali sitni montažni pribor i spojni materijal, sabirnice, nosači sabirnica, uvodnice, oznake.</t>
  </si>
  <si>
    <r>
      <t xml:space="preserve">DC kabel </t>
    </r>
    <r>
      <rPr>
        <sz val="10"/>
        <color theme="1"/>
        <rFont val="Arial"/>
        <family val="2"/>
        <charset val="238"/>
      </rPr>
      <t xml:space="preserve"> PV1-F 6 mm²</t>
    </r>
  </si>
  <si>
    <r>
      <t xml:space="preserve">Napojni kabel </t>
    </r>
    <r>
      <rPr>
        <sz val="10"/>
        <color theme="1"/>
        <rFont val="Arial"/>
        <family val="2"/>
        <charset val="238"/>
      </rPr>
      <t xml:space="preserve">NYY 4x10mm²   </t>
    </r>
  </si>
  <si>
    <t>Instalacijski PK kanal širine 50mm, sa poklopcem i odgovarajućim konzolama</t>
  </si>
  <si>
    <r>
      <t xml:space="preserve">Kabel za uzemljenje metalnih masa                     </t>
    </r>
    <r>
      <rPr>
        <sz val="10"/>
        <color theme="1"/>
        <rFont val="Arial"/>
        <family val="2"/>
        <charset val="238"/>
      </rPr>
      <t>P/F 16mm²   (žuto-zelena)</t>
    </r>
  </si>
  <si>
    <r>
      <t xml:space="preserve">Konektori MC4 </t>
    </r>
    <r>
      <rPr>
        <sz val="10"/>
        <color theme="1"/>
        <rFont val="Arial"/>
        <family val="2"/>
        <charset val="238"/>
      </rPr>
      <t xml:space="preserve"> (muški + ženski)</t>
    </r>
  </si>
  <si>
    <t>Stezaljke, sabirnice, spojni vodovi odgovarajućeg presjeka i boja plastični kabel kanali sitni montažni pribor i spojni materijal.</t>
  </si>
  <si>
    <r>
      <t>Nosači –</t>
    </r>
    <r>
      <rPr>
        <sz val="10"/>
        <color theme="1"/>
        <rFont val="Arial"/>
        <family val="2"/>
        <charset val="238"/>
      </rPr>
      <t xml:space="preserve"> Prilagođeni prihvatu na krovnu konstrukciju. (spajanje ispod crijepa bez rezanja istog).</t>
    </r>
  </si>
  <si>
    <r>
      <t xml:space="preserve">Spojnica </t>
    </r>
    <r>
      <rPr>
        <sz val="10"/>
        <color theme="1"/>
        <rFont val="Arial"/>
        <family val="2"/>
        <charset val="238"/>
      </rPr>
      <t>P/F vodiča i fotonaponskog panela</t>
    </r>
  </si>
  <si>
    <r>
      <t>Aluminijska šina</t>
    </r>
    <r>
      <rPr>
        <sz val="10"/>
        <color theme="1"/>
        <rFont val="Arial"/>
        <family val="2"/>
        <charset val="238"/>
      </rPr>
      <t xml:space="preserve"> (nosiva konstrukcija) standardni Al profil predviđen za montiranje FN panela, duljine 4200 mm</t>
    </r>
  </si>
  <si>
    <r>
      <t xml:space="preserve">Instalacija opreme opisane pod stavkom I    - </t>
    </r>
    <r>
      <rPr>
        <sz val="10"/>
        <color theme="1"/>
        <rFont val="Arial"/>
        <family val="2"/>
        <charset val="238"/>
      </rPr>
      <t>FN oprema</t>
    </r>
  </si>
  <si>
    <r>
      <t xml:space="preserve">Instalacija opreme opisane pod stavkom II    - </t>
    </r>
    <r>
      <rPr>
        <sz val="10"/>
        <color theme="1"/>
        <rFont val="Arial"/>
        <family val="2"/>
        <charset val="238"/>
      </rPr>
      <t>DC razvodni ormar</t>
    </r>
  </si>
  <si>
    <r>
      <t xml:space="preserve">Instalacija opreme opisane pod stavkom III    - </t>
    </r>
    <r>
      <rPr>
        <sz val="10"/>
        <color theme="1"/>
        <rFont val="Arial"/>
        <family val="2"/>
        <charset val="238"/>
      </rPr>
      <t>AC razvodni ormar</t>
    </r>
  </si>
  <si>
    <r>
      <t xml:space="preserve">Instalacija opreme opisane pod stavkom V    - </t>
    </r>
    <r>
      <rPr>
        <sz val="10"/>
        <color theme="1"/>
        <rFont val="Arial"/>
        <family val="2"/>
        <charset val="238"/>
      </rPr>
      <t>Kabelska instalacija</t>
    </r>
  </si>
  <si>
    <r>
      <t xml:space="preserve">Instalacija opreme opisane pod stavkom VI    - </t>
    </r>
    <r>
      <rPr>
        <sz val="10"/>
        <color theme="1"/>
        <rFont val="Arial"/>
        <family val="2"/>
        <charset val="238"/>
      </rPr>
      <t>Podkonstrukcija za FN panele</t>
    </r>
  </si>
  <si>
    <r>
      <t xml:space="preserve">Instalacija opreme opisane pod stavkom VII    - </t>
    </r>
    <r>
      <rPr>
        <sz val="10"/>
        <color theme="1"/>
        <rFont val="Arial"/>
        <family val="2"/>
        <charset val="238"/>
      </rPr>
      <t>sustav zaštite od djelovanja munje</t>
    </r>
  </si>
  <si>
    <t>Ispitivanje i ispitno izvješće o otporima petlji svih strujnih krugova jake struje</t>
  </si>
  <si>
    <t>Ispitivanje i ispitno izvješće o otporima izolacije svih primijenjenih kabela</t>
  </si>
  <si>
    <t>Ispitivanje i ispitno izvješće o galvanskoj povezanosti metalnih masa</t>
  </si>
  <si>
    <r>
      <t>Odvodnik struje munje i prenapona</t>
    </r>
    <r>
      <rPr>
        <sz val="10"/>
        <color theme="1"/>
        <rFont val="Arial"/>
        <family val="2"/>
        <charset val="238"/>
      </rPr>
      <t xml:space="preserve"> klase II (C), 1000VDC/20kA, 2P</t>
    </r>
  </si>
  <si>
    <t>Izrada izvedbenog projekta fotonaponske elektrane, prema ugovorenoj opremi za izvođenje FN elektrane, po ovlaštenom projektantu elektrotehnike</t>
  </si>
  <si>
    <t>Izjava o sukladnosti/svojstvima ugrađene elektrotehničke opreme</t>
  </si>
  <si>
    <t>Ispitivanje instalacije zaštite od munje i zaštitnog uzemljenja uz izdavanje propisanih izvještaja i zapisnika.</t>
  </si>
  <si>
    <r>
      <t xml:space="preserve">Instalacija opreme opisane pod stavkom IV    </t>
    </r>
    <r>
      <rPr>
        <sz val="10"/>
        <color theme="1"/>
        <rFont val="Arial"/>
        <family val="2"/>
        <charset val="238"/>
      </rPr>
      <t>- GRO</t>
    </r>
  </si>
  <si>
    <r>
      <t xml:space="preserve">Grebenasta sklopka </t>
    </r>
    <r>
      <rPr>
        <sz val="10"/>
        <color theme="1"/>
        <rFont val="Arial"/>
        <family val="2"/>
        <charset val="238"/>
      </rPr>
      <t>0-1 2P/25A DC, montaža na DIN šinu</t>
    </r>
  </si>
  <si>
    <r>
      <t xml:space="preserve">AC razvodni ormar, </t>
    </r>
    <r>
      <rPr>
        <sz val="10"/>
        <color theme="1"/>
        <rFont val="Arial"/>
        <family val="2"/>
        <charset val="238"/>
      </rPr>
      <t>metalni, plastificirani, približnih dimenzija 1000x1000x260mm (stvarne dimenzije uskladiti sa odabranom opremom) predviđen za montažu na zid, izveden sa minimalnim stupnjem zaštite IP65, opremljen bravicom sa ključem</t>
    </r>
  </si>
  <si>
    <r>
      <t xml:space="preserve">Rastavljač sklopka 3P, </t>
    </r>
    <r>
      <rPr>
        <sz val="10"/>
        <color theme="1"/>
        <rFont val="Arial"/>
        <family val="2"/>
        <charset val="238"/>
      </rPr>
      <t>sa rastalnim osiguračima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50A/3P</t>
    </r>
  </si>
  <si>
    <r>
      <t>Prekidač snage sa diferencijalnim članom i preklapanjem nule,</t>
    </r>
    <r>
      <rPr>
        <sz val="10"/>
        <color theme="1"/>
        <rFont val="Arial"/>
        <family val="2"/>
        <charset val="238"/>
      </rPr>
      <t xml:space="preserve"> 100A/0,3A/4P AC, 20kA, I&gt;, I&gt;&gt;, Id = 300mA</t>
    </r>
  </si>
  <si>
    <t xml:space="preserve">GRO - 1 </t>
  </si>
  <si>
    <r>
      <t xml:space="preserve">GRO - 1, </t>
    </r>
    <r>
      <rPr>
        <sz val="10"/>
        <color theme="1"/>
        <rFont val="Arial"/>
        <family val="2"/>
        <charset val="238"/>
      </rPr>
      <t>metalni, plastificirani, približnih dimenzija 1000x600x260mm (stvarne dimenzije uskladiti sa odabranom opremom) predviđen za montažu na zid, izveden sa minimalnim stupnjem zaštite IP65, opremljen bravicom sa ključem</t>
    </r>
  </si>
  <si>
    <r>
      <t>Odvodnik  prenapona</t>
    </r>
    <r>
      <rPr>
        <sz val="10"/>
        <color theme="1"/>
        <rFont val="Arial"/>
        <family val="2"/>
        <charset val="238"/>
      </rPr>
      <t xml:space="preserve"> klase C ,4P, 255V/25kA</t>
    </r>
  </si>
  <si>
    <r>
      <t xml:space="preserve">Napojni kabel </t>
    </r>
    <r>
      <rPr>
        <sz val="10"/>
        <color theme="1"/>
        <rFont val="Arial"/>
        <family val="2"/>
        <charset val="238"/>
      </rPr>
      <t>NYY 5x35 mm²</t>
    </r>
  </si>
  <si>
    <r>
      <t xml:space="preserve">Traka Fe/Zn 20x3mm, </t>
    </r>
    <r>
      <rPr>
        <sz val="10"/>
        <color theme="1"/>
        <rFont val="Arial"/>
        <family val="2"/>
        <charset val="238"/>
      </rPr>
      <t>uključujući odgovarajuće krovne nosače (svakih 0,5m), za spoj elemenata FN polja na prihvatnu mrežu sustava zaštite od djelovanja munje</t>
    </r>
  </si>
  <si>
    <r>
      <rPr>
        <b/>
        <sz val="10"/>
        <color theme="1"/>
        <rFont val="Arial"/>
        <family val="2"/>
        <charset val="238"/>
      </rPr>
      <t>Spojnica</t>
    </r>
    <r>
      <rPr>
        <sz val="10"/>
        <color theme="1"/>
        <rFont val="Arial"/>
        <family val="2"/>
        <charset val="238"/>
      </rPr>
      <t xml:space="preserve"> za izradu spoja Fe/Zn traka – podkonstrukcija FN polja</t>
    </r>
  </si>
  <si>
    <r>
      <rPr>
        <b/>
        <sz val="10"/>
        <color theme="1"/>
        <rFont val="Arial"/>
        <family val="2"/>
        <charset val="238"/>
      </rPr>
      <t>Križna spojnica</t>
    </r>
    <r>
      <rPr>
        <sz val="10"/>
        <color theme="1"/>
        <rFont val="Arial"/>
        <family val="2"/>
        <charset val="238"/>
      </rPr>
      <t xml:space="preserve"> za međusobno spajanje Fe/Zn traka</t>
    </r>
  </si>
  <si>
    <t>Radovi na postojećem ormaru GRO (otpajanje i izmještanje napojnog kabela, uvod i spajanje u GRO-1, izvođenje premoštenja - prema blok shemi sustava) Komplet do pune funkcionalnosti stavke.</t>
  </si>
  <si>
    <t>UKUPNO I:</t>
  </si>
  <si>
    <t>UKUPNO II:</t>
  </si>
  <si>
    <t>UKUPNO III:</t>
  </si>
  <si>
    <t>UKUPNO IV:</t>
  </si>
  <si>
    <t>UKUPNO V:</t>
  </si>
  <si>
    <t>UKUPNO VI:</t>
  </si>
  <si>
    <t>UKUPNO VII:</t>
  </si>
  <si>
    <t>UKUPNO VIII:</t>
  </si>
  <si>
    <t>UKUPNO IX:</t>
  </si>
  <si>
    <t>UKUPNO X:</t>
  </si>
  <si>
    <r>
      <t>Odvodnik  prenapona</t>
    </r>
    <r>
      <rPr>
        <sz val="10"/>
        <color theme="1"/>
        <rFont val="Arial"/>
        <family val="2"/>
        <charset val="238"/>
      </rPr>
      <t xml:space="preserve"> klase B+C ,4P, 25kA/275V</t>
    </r>
  </si>
  <si>
    <r>
      <t xml:space="preserve">Rastavljač sklopka 3P, </t>
    </r>
    <r>
      <rPr>
        <sz val="10"/>
        <color theme="1"/>
        <rFont val="Arial"/>
        <family val="2"/>
        <charset val="238"/>
      </rPr>
      <t>sa rastalnim osiguračima 100A/3P</t>
    </r>
  </si>
  <si>
    <r>
      <t xml:space="preserve">Rastavljač sklopka 3P, </t>
    </r>
    <r>
      <rPr>
        <sz val="10"/>
        <color theme="1"/>
        <rFont val="Arial"/>
        <family val="2"/>
        <charset val="238"/>
      </rPr>
      <t>sa rastalnim osiguračima 315A/3P</t>
    </r>
  </si>
  <si>
    <r>
      <t xml:space="preserve">Rastavljač sklopka 3P, </t>
    </r>
    <r>
      <rPr>
        <sz val="10"/>
        <color theme="1"/>
        <rFont val="Arial"/>
        <family val="2"/>
        <charset val="238"/>
      </rPr>
      <t>sa rastalnim osiguračima 150A/3P</t>
    </r>
  </si>
  <si>
    <t>Sitni, uvodni, pričvrsni, spojni i izolacijski materijal, komplet potrebno do pune funkcionalnosti stavke</t>
  </si>
  <si>
    <t>REKAPITULACIJA</t>
  </si>
  <si>
    <r>
      <t xml:space="preserve">DC razvodni ormar, </t>
    </r>
    <r>
      <rPr>
        <sz val="10"/>
        <color theme="1"/>
        <rFont val="Arial"/>
        <family val="2"/>
        <charset val="238"/>
      </rPr>
      <t>metalni, plastificirani, približnih dimenzija 1000x1200x260mm (stvarne dimenzije uskladiti sa odabranom opremom) predviđen za montažu na zid, izveden sa minimalnim stupnjem zaštite IP65, opremljen bravicom sa ključem</t>
    </r>
  </si>
  <si>
    <t>TROŠKOVNIK ELEKTROINSTALACIJA</t>
  </si>
  <si>
    <t>Opće upute vezane uz troškovnik</t>
  </si>
  <si>
    <t>Cijena za svaku stavku ovog troškovnika mora obuhvatiti dobavu, montažu, spajanje, uzemljenje ako je potrebno i sve ostale radove do dovođenja u stanje pune funkcionalnosti.</t>
  </si>
  <si>
    <t>U cijenu je potrebno ukalkulirati sav potreban spojni, montažni, ovjesni, učvrsni i ostali materijal potreban za potpuno funkcioniranje</t>
  </si>
  <si>
    <t>Prije davanja konačne ponude obavezno izvršiti upoznavanje sa predmetnom projektnom dokumentacijom, te tražiti eventualna pojašnjenja prije zaključivanja ponude</t>
  </si>
  <si>
    <t>Za svu ugrađenu opremu, izvedene radove, obavljena mjerenja i ispitivanja potrebno je ishoditi ateste, mišljenja i potvrde o kvaliteti, odnosno usklađenosti sa Hrvatskom zakonskom regulativom i pravilima struke.</t>
  </si>
  <si>
    <t>Tehničke karakteristike konačno odabrane opreme izvođač radova obvezatno je dužan ovjeriti kod projektanta. Izmjena pojedinih dijelova predviđene opreme bez prethodne pisane suglasnosti projektanta isključuje odgovornost projektanta za predviđenu funkcionalnost postrojenja.</t>
  </si>
  <si>
    <t>Izrada elaborata utjecaja  elektrane na mrežu prema normi HRN EN50160/12</t>
  </si>
  <si>
    <t>Mjerenja kvalitete električne energije prema normi HRN EN50160/12 (7+7 dana)</t>
  </si>
  <si>
    <t>Puštanje elektrane u pogon 
- parametriranje i konfiguracija izmjenjivača prema hrvatskim mrežnim pravilima, te konfiguracija komunikatora na Web portal, 
- elaborat podešenja zaštite, plani program ispitivanja elektrane u probnom radu
- ishođenje ugovora o korištenju mreže
- sudjelovanje na pokusnom radu sunčane elektrane
- izrada izvješća o pokusnom radu sunčane elektrane
- ishođenje dozvole za trajni pogon</t>
  </si>
  <si>
    <t xml:space="preserve"> Nabavka i isporuka slijedećih elemenata, sa svim potrebnim popratnim materijalom i opremom do pune funkcionalnosti stavke:</t>
  </si>
  <si>
    <t>Troškovnik u cijelini uključuje sve troškove vezane za dobavu, transport, isporuku, ugradnju i spajanje materijala i opreme do pune funkcionalnosti sustava. Ponuđene cijene također moraju obuhvatiti sve dodatne troškove izvođenja kao troškove eventualno potrebnih skela i opreme za rad na visini, potrebne mehanizacije za manipulaciju materijalom i opremom na gradilištu, potrebnu sigurnosnu opremu djelatnika  i sl. a sve prema stvarnim zahtjevima građevine.</t>
  </si>
  <si>
    <t xml:space="preserve">Budući da će se objekt doma koristiti za vrijeme izgradnje, potrebno je uzeti u obzir da se izvođenje mora prilagoditi nesmetanom korištenju objekta. Da se pri izvođenju mora poštivati postavljeni kućni red osim ako se sa predstavnikom investitora/korisnika objekta ne dogovori drugačije. Potrebno je povesti osobitu pažnju na zaštitu vanjskog i unutarnjeg dijela objekta kako bi se izbjegla nepotrebna oštečenja i zaprljanja a sva nastala oštečenja i zaprljanja izvođač mora o svom trošku sanirati i vratiti u prvobitno stanje.  </t>
  </si>
  <si>
    <t>Ispitivanja za vrijeme probnog rada elektrane
- prema usaglašenom programu ispitivanja elektrane u probnom radu s HEP-ODS-om
- prema normi EN 50160
- ispitivanje zaštitnih funkcija elektrane prema usaglašenom planu i programu ispitivanja sunčane elektrane u paralelnom radu sa mrežom</t>
  </si>
  <si>
    <t>UKUPNO bez PDV-a (u eurima):</t>
  </si>
  <si>
    <t>UKUPNO sa PDV-om (u eurima):</t>
  </si>
  <si>
    <t>Ponuđena cijena bez PDV-a 
[EUR]</t>
  </si>
  <si>
    <t>Mjerna jedinica</t>
  </si>
  <si>
    <t>Količina</t>
  </si>
  <si>
    <t>Ukupno cijena bez PDV-a
[EUR]</t>
  </si>
  <si>
    <t>Naziv stavke</t>
  </si>
  <si>
    <r>
      <t>Fotonaponski paneli</t>
    </r>
    <r>
      <rPr>
        <sz val="10"/>
        <rFont val="Arial"/>
        <family val="2"/>
        <charset val="238"/>
      </rPr>
      <t xml:space="preserve"> monokristal ili polikristal, minimalna snaga 285 Wp, okvirnih dimenzija: 1660x1050mm</t>
    </r>
    <r>
      <rPr>
        <b/>
        <sz val="10"/>
        <rFont val="Arial"/>
        <family val="2"/>
        <charset val="238"/>
      </rPr>
      <t xml:space="preserve">
Minimalnog stupnja korisnog djelovanja: 18%
Ponuđeno: 
Model: _______________________________ Nazivna snaga pojedinačnog fotonaponskog modula: _______________________________ Minimalni stupanj korisnog djelovanja:____________________________ </t>
    </r>
  </si>
  <si>
    <r>
      <t xml:space="preserve">Izmjenjivač 
</t>
    </r>
    <r>
      <rPr>
        <sz val="10"/>
        <color theme="1"/>
        <rFont val="Arial"/>
        <family val="2"/>
        <charset val="238"/>
      </rPr>
      <t xml:space="preserve">učinkovitost min 97%, stupanj zaštite kućišta IP65, DC zaštita, AC zaštita, mrežni monitoring i automatska sinhronizacija, klasa zaštite I, prenaponska zaštita min. AC:III, DC:II, integriran sustav hlađenja, radni temperaturni uvjeti okoline -25 do +60°C, LCD display, komunikacijski interface (Modbus/RS 485), jamstvo:15 godina   </t>
    </r>
    <r>
      <rPr>
        <b/>
        <sz val="10"/>
        <color theme="1"/>
        <rFont val="Arial"/>
        <family val="2"/>
        <charset val="238"/>
      </rPr>
      <t xml:space="preserve">
karakteristike AC strane:
</t>
    </r>
    <r>
      <rPr>
        <sz val="10"/>
        <color theme="1"/>
        <rFont val="Arial"/>
        <family val="2"/>
        <charset val="238"/>
      </rPr>
      <t>3f, nazivni napon AC izlaza 400V, nazivna snaga AC izlaza min. 30 kW, frekvencija 50Hz</t>
    </r>
    <r>
      <rPr>
        <b/>
        <sz val="10"/>
        <color theme="1"/>
        <rFont val="Arial"/>
        <family val="2"/>
        <charset val="238"/>
      </rPr>
      <t xml:space="preserve">
karakteristike DC strane:
</t>
    </r>
    <r>
      <rPr>
        <sz val="10"/>
        <color theme="1"/>
        <rFont val="Arial"/>
        <family val="2"/>
        <charset val="238"/>
      </rPr>
      <t xml:space="preserve">min. 4 DC neovisna ulaza, min. 2 x MPPT, ulazni DC napon stringa min. 950V DC, ulazna DC struja min. 30A. 
Tehnički, cjenovno i oblikovno jednako vrijedno tipu: SMA 30000TL
</t>
    </r>
    <r>
      <rPr>
        <b/>
        <sz val="10"/>
        <color theme="1"/>
        <rFont val="Arial"/>
        <family val="2"/>
        <charset val="238"/>
      </rPr>
      <t>Ponuđeno: ____________________________
_______________________________________</t>
    </r>
  </si>
  <si>
    <t>UKUPNO PDV (25%) (u eurima):</t>
  </si>
  <si>
    <t>RADOVI IZVOĐENJA FOTONAPONSKE ELEKTRANE NA OBJEKTU DOMA ZA STARIJE I NEMOĆNE OSOBE POREČ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</si>
</sst>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[$€-1];[Red]\-#,##0.00\ [$€-1]"/>
    <numFmt numFmtId="165" formatCode="#,##0.00\ [$€-1]"/>
  </numFmts>
  <fonts count="1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CRO_Swiss_Con-Normal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8" fontId="4" fillId="0" borderId="0" xfId="0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0" fontId="7" fillId="0" borderId="0" xfId="1" applyFo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165" fontId="3" fillId="0" borderId="2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2" xfId="0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2">
    <cellStyle name="Normal_KA-DOM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"/>
  <sheetViews>
    <sheetView tabSelected="1" topLeftCell="A25" zoomScale="85" zoomScaleNormal="85" zoomScaleSheetLayoutView="100" zoomScalePageLayoutView="130" workbookViewId="0">
      <selection activeCell="E7" sqref="E7"/>
    </sheetView>
  </sheetViews>
  <sheetFormatPr defaultRowHeight="15"/>
  <cols>
    <col min="1" max="1" width="4.5703125" style="3" customWidth="1"/>
    <col min="2" max="2" width="40.5703125" customWidth="1"/>
    <col min="3" max="4" width="10.7109375" customWidth="1"/>
    <col min="5" max="6" width="14.28515625" customWidth="1"/>
  </cols>
  <sheetData>
    <row r="1" spans="2:6">
      <c r="B1" s="3"/>
    </row>
    <row r="2" spans="2:6">
      <c r="B2" s="45" t="s">
        <v>110</v>
      </c>
      <c r="C2" s="45"/>
      <c r="D2" s="45"/>
      <c r="E2" s="45"/>
      <c r="F2" s="45"/>
    </row>
    <row r="3" spans="2:6">
      <c r="B3" s="3"/>
    </row>
    <row r="4" spans="2:6">
      <c r="B4" s="3"/>
    </row>
    <row r="5" spans="2:6" ht="15.75">
      <c r="B5" s="53" t="s">
        <v>86</v>
      </c>
      <c r="C5" s="53"/>
      <c r="D5" s="53"/>
      <c r="E5" s="53"/>
      <c r="F5" s="53"/>
    </row>
    <row r="6" spans="2:6">
      <c r="B6" s="3"/>
    </row>
    <row r="7" spans="2:6">
      <c r="B7" s="11" t="s">
        <v>87</v>
      </c>
    </row>
    <row r="8" spans="2:6">
      <c r="B8" s="3"/>
    </row>
    <row r="9" spans="2:6" ht="31.5" customHeight="1">
      <c r="B9" s="49" t="s">
        <v>88</v>
      </c>
      <c r="C9" s="49"/>
      <c r="D9" s="49"/>
      <c r="E9" s="49"/>
      <c r="F9" s="49"/>
    </row>
    <row r="10" spans="2:6">
      <c r="B10" s="3"/>
    </row>
    <row r="11" spans="2:6" ht="27.75" customHeight="1">
      <c r="B11" s="49" t="s">
        <v>89</v>
      </c>
      <c r="C11" s="49"/>
      <c r="D11" s="49"/>
      <c r="E11" s="49"/>
      <c r="F11" s="49"/>
    </row>
    <row r="12" spans="2:6">
      <c r="B12" s="3"/>
    </row>
    <row r="13" spans="2:6" ht="31.5" customHeight="1">
      <c r="B13" s="49" t="s">
        <v>90</v>
      </c>
      <c r="C13" s="49"/>
      <c r="D13" s="49"/>
      <c r="E13" s="49"/>
      <c r="F13" s="49"/>
    </row>
    <row r="14" spans="2:6">
      <c r="B14" s="3"/>
    </row>
    <row r="15" spans="2:6" ht="38.25" customHeight="1">
      <c r="B15" s="49" t="s">
        <v>91</v>
      </c>
      <c r="C15" s="49"/>
      <c r="D15" s="49"/>
      <c r="E15" s="49"/>
      <c r="F15" s="49"/>
    </row>
    <row r="16" spans="2:6">
      <c r="B16" s="3"/>
    </row>
    <row r="17" spans="1:6" ht="40.5" customHeight="1">
      <c r="B17" s="50" t="s">
        <v>92</v>
      </c>
      <c r="C17" s="50"/>
      <c r="D17" s="50"/>
      <c r="E17" s="50"/>
      <c r="F17" s="50"/>
    </row>
    <row r="18" spans="1:6" ht="13.5" customHeight="1">
      <c r="B18" s="14"/>
      <c r="C18" s="14"/>
      <c r="D18" s="14"/>
      <c r="E18" s="14"/>
    </row>
    <row r="19" spans="1:6" ht="67.5" customHeight="1">
      <c r="B19" s="50" t="s">
        <v>97</v>
      </c>
      <c r="C19" s="50"/>
      <c r="D19" s="50"/>
      <c r="E19" s="50"/>
      <c r="F19" s="50"/>
    </row>
    <row r="20" spans="1:6" ht="15" customHeight="1">
      <c r="B20" s="15"/>
      <c r="C20" s="15"/>
      <c r="D20" s="15"/>
      <c r="E20" s="15"/>
    </row>
    <row r="21" spans="1:6" ht="75.75" customHeight="1">
      <c r="B21" s="50" t="s">
        <v>98</v>
      </c>
      <c r="C21" s="50"/>
      <c r="D21" s="50"/>
      <c r="E21" s="50"/>
      <c r="F21" s="50"/>
    </row>
    <row r="22" spans="1:6">
      <c r="B22" s="3"/>
    </row>
    <row r="24" spans="1:6">
      <c r="A24" s="26" t="s">
        <v>0</v>
      </c>
      <c r="B24" s="46" t="s">
        <v>1</v>
      </c>
      <c r="C24" s="47"/>
      <c r="D24" s="47"/>
      <c r="E24" s="47"/>
      <c r="F24" s="48"/>
    </row>
    <row r="25" spans="1:6" ht="51">
      <c r="A25" s="36"/>
      <c r="B25" s="36" t="s">
        <v>106</v>
      </c>
      <c r="C25" s="36" t="s">
        <v>103</v>
      </c>
      <c r="D25" s="36" t="s">
        <v>104</v>
      </c>
      <c r="E25" s="36" t="s">
        <v>102</v>
      </c>
      <c r="F25" s="36" t="s">
        <v>105</v>
      </c>
    </row>
    <row r="26" spans="1:6" ht="48" customHeight="1">
      <c r="A26" s="28"/>
      <c r="B26" s="18" t="s">
        <v>96</v>
      </c>
      <c r="C26" s="19"/>
      <c r="D26" s="19"/>
      <c r="E26" s="19"/>
      <c r="F26" s="19"/>
    </row>
    <row r="27" spans="1:6" ht="180.75" customHeight="1">
      <c r="A27" s="29">
        <v>1</v>
      </c>
      <c r="B27" s="44" t="s">
        <v>107</v>
      </c>
      <c r="C27" s="30" t="s">
        <v>2</v>
      </c>
      <c r="D27" s="31">
        <v>58995</v>
      </c>
      <c r="E27" s="32"/>
      <c r="F27" s="31">
        <f>D27*E27</f>
        <v>0</v>
      </c>
    </row>
    <row r="28" spans="1:6" s="1" customFormat="1" ht="291.75" customHeight="1">
      <c r="A28" s="29">
        <v>2</v>
      </c>
      <c r="B28" s="22" t="s">
        <v>108</v>
      </c>
      <c r="C28" s="30" t="s">
        <v>3</v>
      </c>
      <c r="D28" s="31">
        <v>2</v>
      </c>
      <c r="E28" s="31"/>
      <c r="F28" s="31">
        <f>D28*E28</f>
        <v>0</v>
      </c>
    </row>
    <row r="29" spans="1:6">
      <c r="A29" s="51" t="s">
        <v>69</v>
      </c>
      <c r="B29" s="51"/>
      <c r="C29" s="51"/>
      <c r="D29" s="51"/>
      <c r="E29" s="51"/>
      <c r="F29" s="37">
        <f>F27+F28</f>
        <v>0</v>
      </c>
    </row>
    <row r="32" spans="1:6">
      <c r="A32" s="26" t="s">
        <v>4</v>
      </c>
      <c r="B32" s="46" t="s">
        <v>5</v>
      </c>
      <c r="C32" s="47"/>
      <c r="D32" s="47"/>
      <c r="E32" s="47"/>
      <c r="F32" s="48"/>
    </row>
    <row r="33" spans="1:6" ht="51">
      <c r="A33" s="36"/>
      <c r="B33" s="36" t="s">
        <v>106</v>
      </c>
      <c r="C33" s="36" t="s">
        <v>103</v>
      </c>
      <c r="D33" s="36" t="s">
        <v>104</v>
      </c>
      <c r="E33" s="36" t="s">
        <v>102</v>
      </c>
      <c r="F33" s="36" t="s">
        <v>105</v>
      </c>
    </row>
    <row r="34" spans="1:6">
      <c r="A34" s="28"/>
      <c r="B34" s="21" t="s">
        <v>30</v>
      </c>
      <c r="C34" s="33"/>
      <c r="D34" s="33"/>
      <c r="E34" s="23"/>
      <c r="F34" s="33"/>
    </row>
    <row r="35" spans="1:6" ht="76.5">
      <c r="A35" s="29">
        <v>1</v>
      </c>
      <c r="B35" s="22" t="s">
        <v>85</v>
      </c>
      <c r="C35" s="30" t="s">
        <v>3</v>
      </c>
      <c r="D35" s="31">
        <v>1</v>
      </c>
      <c r="E35" s="31"/>
      <c r="F35" s="31">
        <f>D35*E35</f>
        <v>0</v>
      </c>
    </row>
    <row r="36" spans="1:6" ht="25.5">
      <c r="A36" s="29">
        <v>2</v>
      </c>
      <c r="B36" s="22" t="s">
        <v>52</v>
      </c>
      <c r="C36" s="30" t="s">
        <v>3</v>
      </c>
      <c r="D36" s="31">
        <v>6</v>
      </c>
      <c r="E36" s="31"/>
      <c r="F36" s="31">
        <f t="shared" ref="F36:F40" si="0">D36*E36</f>
        <v>0</v>
      </c>
    </row>
    <row r="37" spans="1:6" ht="38.25">
      <c r="A37" s="29">
        <v>3</v>
      </c>
      <c r="B37" s="22" t="s">
        <v>31</v>
      </c>
      <c r="C37" s="30" t="s">
        <v>3</v>
      </c>
      <c r="D37" s="31">
        <v>6</v>
      </c>
      <c r="E37" s="31"/>
      <c r="F37" s="31">
        <f t="shared" si="0"/>
        <v>0</v>
      </c>
    </row>
    <row r="38" spans="1:6" ht="25.5">
      <c r="A38" s="29">
        <v>4</v>
      </c>
      <c r="B38" s="22" t="s">
        <v>32</v>
      </c>
      <c r="C38" s="30" t="s">
        <v>3</v>
      </c>
      <c r="D38" s="31">
        <v>6</v>
      </c>
      <c r="E38" s="31"/>
      <c r="F38" s="31">
        <f t="shared" si="0"/>
        <v>0</v>
      </c>
    </row>
    <row r="39" spans="1:6" ht="25.5">
      <c r="A39" s="29">
        <v>5</v>
      </c>
      <c r="B39" s="22" t="s">
        <v>57</v>
      </c>
      <c r="C39" s="30" t="s">
        <v>3</v>
      </c>
      <c r="D39" s="31">
        <v>6</v>
      </c>
      <c r="E39" s="31"/>
      <c r="F39" s="31">
        <f t="shared" si="0"/>
        <v>0</v>
      </c>
    </row>
    <row r="40" spans="1:6" ht="51">
      <c r="A40" s="29">
        <v>6</v>
      </c>
      <c r="B40" s="24" t="s">
        <v>25</v>
      </c>
      <c r="C40" s="30" t="s">
        <v>6</v>
      </c>
      <c r="D40" s="31">
        <v>1</v>
      </c>
      <c r="E40" s="31"/>
      <c r="F40" s="31">
        <f t="shared" si="0"/>
        <v>0</v>
      </c>
    </row>
    <row r="41" spans="1:6">
      <c r="A41" s="51" t="s">
        <v>70</v>
      </c>
      <c r="B41" s="51"/>
      <c r="C41" s="51"/>
      <c r="D41" s="51"/>
      <c r="E41" s="51"/>
      <c r="F41" s="37">
        <f>SUM(F35:F40)</f>
        <v>0</v>
      </c>
    </row>
    <row r="44" spans="1:6">
      <c r="A44" s="26" t="s">
        <v>7</v>
      </c>
      <c r="B44" s="46" t="s">
        <v>8</v>
      </c>
      <c r="C44" s="47"/>
      <c r="D44" s="47"/>
      <c r="E44" s="47"/>
      <c r="F44" s="48"/>
    </row>
    <row r="45" spans="1:6" ht="51">
      <c r="A45" s="36"/>
      <c r="B45" s="36" t="s">
        <v>106</v>
      </c>
      <c r="C45" s="36" t="s">
        <v>103</v>
      </c>
      <c r="D45" s="36" t="s">
        <v>104</v>
      </c>
      <c r="E45" s="36" t="s">
        <v>102</v>
      </c>
      <c r="F45" s="36" t="s">
        <v>105</v>
      </c>
    </row>
    <row r="46" spans="1:6" ht="47.25" customHeight="1">
      <c r="A46" s="28"/>
      <c r="B46" s="18" t="s">
        <v>96</v>
      </c>
      <c r="C46" s="33"/>
      <c r="D46" s="33"/>
      <c r="E46" s="23"/>
      <c r="F46" s="33"/>
    </row>
    <row r="47" spans="1:6" ht="83.25" customHeight="1">
      <c r="A47" s="29">
        <v>1</v>
      </c>
      <c r="B47" s="22" t="s">
        <v>58</v>
      </c>
      <c r="C47" s="30" t="s">
        <v>3</v>
      </c>
      <c r="D47" s="31">
        <v>1</v>
      </c>
      <c r="E47" s="31"/>
      <c r="F47" s="31">
        <f>D47*E47</f>
        <v>0</v>
      </c>
    </row>
    <row r="48" spans="1:6" ht="25.5">
      <c r="A48" s="29">
        <v>2</v>
      </c>
      <c r="B48" s="22" t="s">
        <v>63</v>
      </c>
      <c r="C48" s="30" t="s">
        <v>3</v>
      </c>
      <c r="D48" s="31">
        <v>1</v>
      </c>
      <c r="E48" s="31"/>
      <c r="F48" s="31">
        <f t="shared" ref="F48:F51" si="1">D48*E48</f>
        <v>0</v>
      </c>
    </row>
    <row r="49" spans="1:6" ht="25.5">
      <c r="A49" s="29">
        <v>3</v>
      </c>
      <c r="B49" s="22" t="s">
        <v>59</v>
      </c>
      <c r="C49" s="30" t="s">
        <v>3</v>
      </c>
      <c r="D49" s="31">
        <v>2</v>
      </c>
      <c r="E49" s="31"/>
      <c r="F49" s="31">
        <f t="shared" si="1"/>
        <v>0</v>
      </c>
    </row>
    <row r="50" spans="1:6" ht="38.25">
      <c r="A50" s="29">
        <v>4</v>
      </c>
      <c r="B50" s="22" t="s">
        <v>60</v>
      </c>
      <c r="C50" s="30" t="s">
        <v>3</v>
      </c>
      <c r="D50" s="31">
        <v>1</v>
      </c>
      <c r="E50" s="31"/>
      <c r="F50" s="31">
        <f t="shared" si="1"/>
        <v>0</v>
      </c>
    </row>
    <row r="51" spans="1:6" ht="63.75">
      <c r="A51" s="29">
        <v>5</v>
      </c>
      <c r="B51" s="24" t="s">
        <v>33</v>
      </c>
      <c r="C51" s="30" t="s">
        <v>6</v>
      </c>
      <c r="D51" s="31">
        <v>1</v>
      </c>
      <c r="E51" s="31"/>
      <c r="F51" s="31">
        <f t="shared" si="1"/>
        <v>0</v>
      </c>
    </row>
    <row r="52" spans="1:6">
      <c r="A52" s="51" t="s">
        <v>71</v>
      </c>
      <c r="B52" s="51"/>
      <c r="C52" s="51"/>
      <c r="D52" s="51"/>
      <c r="E52" s="51"/>
      <c r="F52" s="37">
        <f>SUM(F47:F51)</f>
        <v>0</v>
      </c>
    </row>
    <row r="55" spans="1:6">
      <c r="A55" s="26" t="s">
        <v>9</v>
      </c>
      <c r="B55" s="46" t="s">
        <v>61</v>
      </c>
      <c r="C55" s="47"/>
      <c r="D55" s="47"/>
      <c r="E55" s="47"/>
      <c r="F55" s="48"/>
    </row>
    <row r="56" spans="1:6" ht="51">
      <c r="A56" s="36"/>
      <c r="B56" s="36" t="s">
        <v>106</v>
      </c>
      <c r="C56" s="36" t="s">
        <v>103</v>
      </c>
      <c r="D56" s="36" t="s">
        <v>104</v>
      </c>
      <c r="E56" s="36" t="s">
        <v>102</v>
      </c>
      <c r="F56" s="36" t="s">
        <v>105</v>
      </c>
    </row>
    <row r="57" spans="1:6" ht="40.5" customHeight="1">
      <c r="A57" s="28"/>
      <c r="B57" s="18" t="s">
        <v>96</v>
      </c>
      <c r="C57" s="33"/>
      <c r="D57" s="33"/>
      <c r="E57" s="23"/>
      <c r="F57" s="33"/>
    </row>
    <row r="58" spans="1:6" ht="70.5" customHeight="1">
      <c r="A58" s="29">
        <v>1</v>
      </c>
      <c r="B58" s="22" t="s">
        <v>62</v>
      </c>
      <c r="C58" s="30" t="s">
        <v>3</v>
      </c>
      <c r="D58" s="31">
        <v>1</v>
      </c>
      <c r="E58" s="31"/>
      <c r="F58" s="31">
        <f>D58*E58</f>
        <v>0</v>
      </c>
    </row>
    <row r="59" spans="1:6" ht="25.5">
      <c r="A59" s="29">
        <v>2</v>
      </c>
      <c r="B59" s="22" t="s">
        <v>79</v>
      </c>
      <c r="C59" s="30" t="s">
        <v>3</v>
      </c>
      <c r="D59" s="31">
        <v>1</v>
      </c>
      <c r="E59" s="31"/>
      <c r="F59" s="31">
        <f t="shared" ref="F59:F64" si="2">D59*E59</f>
        <v>0</v>
      </c>
    </row>
    <row r="60" spans="1:6" ht="25.5">
      <c r="A60" s="29">
        <v>3</v>
      </c>
      <c r="B60" s="22" t="s">
        <v>80</v>
      </c>
      <c r="C60" s="30" t="s">
        <v>3</v>
      </c>
      <c r="D60" s="31">
        <v>1</v>
      </c>
      <c r="E60" s="31"/>
      <c r="F60" s="31">
        <f t="shared" si="2"/>
        <v>0</v>
      </c>
    </row>
    <row r="61" spans="1:6" ht="25.5">
      <c r="A61" s="29">
        <v>4</v>
      </c>
      <c r="B61" s="22" t="s">
        <v>81</v>
      </c>
      <c r="C61" s="30" t="s">
        <v>3</v>
      </c>
      <c r="D61" s="31">
        <v>2</v>
      </c>
      <c r="E61" s="31"/>
      <c r="F61" s="31">
        <f t="shared" si="2"/>
        <v>0</v>
      </c>
    </row>
    <row r="62" spans="1:6" ht="25.5">
      <c r="A62" s="29">
        <v>5</v>
      </c>
      <c r="B62" s="22" t="s">
        <v>82</v>
      </c>
      <c r="C62" s="30" t="s">
        <v>3</v>
      </c>
      <c r="D62" s="31">
        <v>1</v>
      </c>
      <c r="E62" s="31"/>
      <c r="F62" s="31">
        <f t="shared" si="2"/>
        <v>0</v>
      </c>
    </row>
    <row r="63" spans="1:6" ht="38.25">
      <c r="A63" s="29">
        <v>6</v>
      </c>
      <c r="B63" s="22" t="s">
        <v>83</v>
      </c>
      <c r="C63" s="30" t="s">
        <v>3</v>
      </c>
      <c r="D63" s="31">
        <v>1</v>
      </c>
      <c r="E63" s="31"/>
      <c r="F63" s="31">
        <f t="shared" si="2"/>
        <v>0</v>
      </c>
    </row>
    <row r="64" spans="1:6" ht="63.75">
      <c r="A64" s="29">
        <v>7</v>
      </c>
      <c r="B64" s="22" t="s">
        <v>68</v>
      </c>
      <c r="C64" s="34" t="s">
        <v>3</v>
      </c>
      <c r="D64" s="31">
        <v>1</v>
      </c>
      <c r="E64" s="31"/>
      <c r="F64" s="31">
        <f t="shared" si="2"/>
        <v>0</v>
      </c>
    </row>
    <row r="65" spans="1:6">
      <c r="A65" s="51" t="s">
        <v>72</v>
      </c>
      <c r="B65" s="51"/>
      <c r="C65" s="51"/>
      <c r="D65" s="51"/>
      <c r="E65" s="51"/>
      <c r="F65" s="37">
        <f>SUM(F58:F64)</f>
        <v>0</v>
      </c>
    </row>
    <row r="66" spans="1:6">
      <c r="A66" s="6"/>
      <c r="B66" s="6"/>
      <c r="C66" s="6"/>
      <c r="D66" s="6"/>
      <c r="E66" s="6"/>
      <c r="F66" s="7"/>
    </row>
    <row r="67" spans="1:6">
      <c r="A67" s="6"/>
      <c r="B67" s="6"/>
      <c r="C67" s="6"/>
      <c r="D67" s="6"/>
      <c r="E67" s="6"/>
      <c r="F67" s="7"/>
    </row>
    <row r="68" spans="1:6">
      <c r="A68" s="26" t="s">
        <v>12</v>
      </c>
      <c r="B68" s="46" t="s">
        <v>10</v>
      </c>
      <c r="C68" s="47"/>
      <c r="D68" s="47"/>
      <c r="E68" s="47"/>
      <c r="F68" s="48"/>
    </row>
    <row r="69" spans="1:6" ht="51">
      <c r="A69" s="36"/>
      <c r="B69" s="36" t="s">
        <v>106</v>
      </c>
      <c r="C69" s="36" t="s">
        <v>103</v>
      </c>
      <c r="D69" s="36" t="s">
        <v>104</v>
      </c>
      <c r="E69" s="36" t="s">
        <v>102</v>
      </c>
      <c r="F69" s="36" t="s">
        <v>105</v>
      </c>
    </row>
    <row r="70" spans="1:6" ht="45" customHeight="1">
      <c r="A70" s="28"/>
      <c r="B70" s="24" t="s">
        <v>96</v>
      </c>
      <c r="C70" s="35"/>
      <c r="D70" s="35"/>
      <c r="E70" s="23"/>
      <c r="F70" s="27"/>
    </row>
    <row r="71" spans="1:6">
      <c r="A71" s="29">
        <v>1</v>
      </c>
      <c r="B71" s="22" t="s">
        <v>34</v>
      </c>
      <c r="C71" s="30" t="s">
        <v>11</v>
      </c>
      <c r="D71" s="31">
        <v>750</v>
      </c>
      <c r="E71" s="31"/>
      <c r="F71" s="31">
        <f>D71*E71</f>
        <v>0</v>
      </c>
    </row>
    <row r="72" spans="1:6">
      <c r="A72" s="29">
        <v>2</v>
      </c>
      <c r="B72" s="22" t="s">
        <v>35</v>
      </c>
      <c r="C72" s="30" t="s">
        <v>11</v>
      </c>
      <c r="D72" s="31">
        <v>6</v>
      </c>
      <c r="E72" s="31"/>
      <c r="F72" s="31">
        <f t="shared" ref="F72:F77" si="3">D72*E72</f>
        <v>0</v>
      </c>
    </row>
    <row r="73" spans="1:6">
      <c r="A73" s="29">
        <v>4</v>
      </c>
      <c r="B73" s="22" t="s">
        <v>64</v>
      </c>
      <c r="C73" s="30" t="s">
        <v>11</v>
      </c>
      <c r="D73" s="31">
        <v>55</v>
      </c>
      <c r="E73" s="31"/>
      <c r="F73" s="31">
        <f t="shared" si="3"/>
        <v>0</v>
      </c>
    </row>
    <row r="74" spans="1:6" ht="31.5" customHeight="1">
      <c r="A74" s="29">
        <v>3</v>
      </c>
      <c r="B74" s="22" t="s">
        <v>36</v>
      </c>
      <c r="C74" s="30" t="s">
        <v>11</v>
      </c>
      <c r="D74" s="31">
        <v>90</v>
      </c>
      <c r="E74" s="31"/>
      <c r="F74" s="31">
        <f t="shared" si="3"/>
        <v>0</v>
      </c>
    </row>
    <row r="75" spans="1:6" ht="25.5">
      <c r="A75" s="29">
        <v>4</v>
      </c>
      <c r="B75" s="22" t="s">
        <v>37</v>
      </c>
      <c r="C75" s="30" t="s">
        <v>11</v>
      </c>
      <c r="D75" s="31">
        <v>80</v>
      </c>
      <c r="E75" s="31"/>
      <c r="F75" s="31">
        <f t="shared" si="3"/>
        <v>0</v>
      </c>
    </row>
    <row r="76" spans="1:6">
      <c r="A76" s="29">
        <v>5</v>
      </c>
      <c r="B76" s="22" t="s">
        <v>38</v>
      </c>
      <c r="C76" s="30" t="s">
        <v>3</v>
      </c>
      <c r="D76" s="31">
        <v>40</v>
      </c>
      <c r="E76" s="31"/>
      <c r="F76" s="31">
        <f t="shared" si="3"/>
        <v>0</v>
      </c>
    </row>
    <row r="77" spans="1:6" ht="38.25">
      <c r="A77" s="29">
        <v>6</v>
      </c>
      <c r="B77" s="24" t="s">
        <v>39</v>
      </c>
      <c r="C77" s="30" t="s">
        <v>6</v>
      </c>
      <c r="D77" s="31">
        <v>1</v>
      </c>
      <c r="E77" s="31"/>
      <c r="F77" s="31">
        <f t="shared" si="3"/>
        <v>0</v>
      </c>
    </row>
    <row r="78" spans="1:6">
      <c r="A78" s="51" t="s">
        <v>73</v>
      </c>
      <c r="B78" s="51"/>
      <c r="C78" s="51"/>
      <c r="D78" s="51"/>
      <c r="E78" s="51"/>
      <c r="F78" s="37">
        <f>SUM(F71:F77)</f>
        <v>0</v>
      </c>
    </row>
    <row r="81" spans="1:6">
      <c r="A81" s="26" t="s">
        <v>17</v>
      </c>
      <c r="B81" s="46" t="s">
        <v>13</v>
      </c>
      <c r="C81" s="47"/>
      <c r="D81" s="47"/>
      <c r="E81" s="47"/>
      <c r="F81" s="48"/>
    </row>
    <row r="82" spans="1:6" ht="51">
      <c r="A82" s="36"/>
      <c r="B82" s="36" t="s">
        <v>106</v>
      </c>
      <c r="C82" s="36" t="s">
        <v>103</v>
      </c>
      <c r="D82" s="36" t="s">
        <v>104</v>
      </c>
      <c r="E82" s="36" t="s">
        <v>102</v>
      </c>
      <c r="F82" s="36" t="s">
        <v>105</v>
      </c>
    </row>
    <row r="83" spans="1:6" ht="46.5" customHeight="1">
      <c r="A83" s="28"/>
      <c r="B83" s="24" t="s">
        <v>96</v>
      </c>
      <c r="C83" s="30"/>
      <c r="D83" s="30"/>
      <c r="E83" s="23"/>
      <c r="F83" s="27"/>
    </row>
    <row r="84" spans="1:6" ht="42.75" customHeight="1">
      <c r="A84" s="29">
        <v>1</v>
      </c>
      <c r="B84" s="22" t="s">
        <v>40</v>
      </c>
      <c r="C84" s="30" t="s">
        <v>3</v>
      </c>
      <c r="D84" s="31">
        <v>165</v>
      </c>
      <c r="E84" s="31"/>
      <c r="F84" s="31">
        <f>D84*E84</f>
        <v>0</v>
      </c>
    </row>
    <row r="85" spans="1:6">
      <c r="A85" s="29">
        <v>2</v>
      </c>
      <c r="B85" s="22" t="s">
        <v>41</v>
      </c>
      <c r="C85" s="30" t="s">
        <v>3</v>
      </c>
      <c r="D85" s="31">
        <v>35</v>
      </c>
      <c r="E85" s="31"/>
      <c r="F85" s="31">
        <f t="shared" ref="F85:F89" si="4">D85*E85</f>
        <v>0</v>
      </c>
    </row>
    <row r="86" spans="1:6" ht="38.25">
      <c r="A86" s="29">
        <v>3</v>
      </c>
      <c r="B86" s="22" t="s">
        <v>42</v>
      </c>
      <c r="C86" s="30" t="s">
        <v>3</v>
      </c>
      <c r="D86" s="31">
        <v>105</v>
      </c>
      <c r="E86" s="31"/>
      <c r="F86" s="31">
        <f t="shared" si="4"/>
        <v>0</v>
      </c>
    </row>
    <row r="87" spans="1:6">
      <c r="A87" s="29">
        <v>4</v>
      </c>
      <c r="B87" s="22" t="s">
        <v>14</v>
      </c>
      <c r="C87" s="30" t="s">
        <v>3</v>
      </c>
      <c r="D87" s="31">
        <v>50</v>
      </c>
      <c r="E87" s="31"/>
      <c r="F87" s="31">
        <f t="shared" si="4"/>
        <v>0</v>
      </c>
    </row>
    <row r="88" spans="1:6">
      <c r="A88" s="29">
        <v>5</v>
      </c>
      <c r="B88" s="22" t="s">
        <v>15</v>
      </c>
      <c r="C88" s="30" t="s">
        <v>3</v>
      </c>
      <c r="D88" s="31">
        <v>760</v>
      </c>
      <c r="E88" s="31"/>
      <c r="F88" s="31">
        <f t="shared" si="4"/>
        <v>0</v>
      </c>
    </row>
    <row r="89" spans="1:6" ht="25.5">
      <c r="A89" s="29">
        <v>6</v>
      </c>
      <c r="B89" s="24" t="s">
        <v>16</v>
      </c>
      <c r="C89" s="30" t="s">
        <v>6</v>
      </c>
      <c r="D89" s="31">
        <v>1</v>
      </c>
      <c r="E89" s="31"/>
      <c r="F89" s="31">
        <f t="shared" si="4"/>
        <v>0</v>
      </c>
    </row>
    <row r="90" spans="1:6">
      <c r="A90" s="51" t="s">
        <v>74</v>
      </c>
      <c r="B90" s="51"/>
      <c r="C90" s="51"/>
      <c r="D90" s="51"/>
      <c r="E90" s="51"/>
      <c r="F90" s="37">
        <f>SUM(F84:F89)</f>
        <v>0</v>
      </c>
    </row>
    <row r="92" spans="1:6" ht="18.75" customHeight="1"/>
    <row r="93" spans="1:6" ht="25.5" customHeight="1">
      <c r="A93" s="16" t="s">
        <v>19</v>
      </c>
      <c r="B93" s="46" t="s">
        <v>27</v>
      </c>
      <c r="C93" s="47"/>
      <c r="D93" s="47"/>
      <c r="E93" s="47"/>
      <c r="F93" s="48"/>
    </row>
    <row r="94" spans="1:6" ht="51" customHeight="1">
      <c r="A94" s="36"/>
      <c r="B94" s="36" t="s">
        <v>106</v>
      </c>
      <c r="C94" s="36" t="s">
        <v>103</v>
      </c>
      <c r="D94" s="36" t="s">
        <v>104</v>
      </c>
      <c r="E94" s="36" t="s">
        <v>102</v>
      </c>
      <c r="F94" s="36" t="s">
        <v>105</v>
      </c>
    </row>
    <row r="95" spans="1:6" ht="42.75" customHeight="1">
      <c r="A95" s="17"/>
      <c r="B95" s="24" t="s">
        <v>96</v>
      </c>
      <c r="C95" s="23"/>
      <c r="D95" s="23"/>
      <c r="E95" s="23"/>
      <c r="F95" s="33"/>
    </row>
    <row r="96" spans="1:6" ht="59.25" customHeight="1">
      <c r="A96" s="20">
        <v>1</v>
      </c>
      <c r="B96" s="22" t="s">
        <v>65</v>
      </c>
      <c r="C96" s="30" t="s">
        <v>11</v>
      </c>
      <c r="D96" s="31">
        <v>30</v>
      </c>
      <c r="E96" s="31"/>
      <c r="F96" s="31">
        <f t="shared" ref="F96:F99" si="5">D96*E96</f>
        <v>0</v>
      </c>
    </row>
    <row r="97" spans="1:14" ht="25.5">
      <c r="A97" s="20">
        <v>2</v>
      </c>
      <c r="B97" s="18" t="s">
        <v>66</v>
      </c>
      <c r="C97" s="30" t="s">
        <v>3</v>
      </c>
      <c r="D97" s="31">
        <v>20</v>
      </c>
      <c r="E97" s="31"/>
      <c r="F97" s="31">
        <f t="shared" si="5"/>
        <v>0</v>
      </c>
    </row>
    <row r="98" spans="1:14" ht="25.5">
      <c r="A98" s="20">
        <v>3</v>
      </c>
      <c r="B98" s="18" t="s">
        <v>67</v>
      </c>
      <c r="C98" s="30" t="s">
        <v>3</v>
      </c>
      <c r="D98" s="31">
        <v>10</v>
      </c>
      <c r="E98" s="31"/>
      <c r="F98" s="31">
        <f t="shared" si="5"/>
        <v>0</v>
      </c>
    </row>
    <row r="99" spans="1:14">
      <c r="A99" s="20">
        <v>4</v>
      </c>
      <c r="B99" s="24" t="s">
        <v>28</v>
      </c>
      <c r="C99" s="30" t="s">
        <v>6</v>
      </c>
      <c r="D99" s="31">
        <v>1</v>
      </c>
      <c r="E99" s="31"/>
      <c r="F99" s="31">
        <f t="shared" si="5"/>
        <v>0</v>
      </c>
    </row>
    <row r="100" spans="1:14">
      <c r="A100" s="51" t="s">
        <v>75</v>
      </c>
      <c r="B100" s="51"/>
      <c r="C100" s="51"/>
      <c r="D100" s="51"/>
      <c r="E100" s="51"/>
      <c r="F100" s="37">
        <f>SUM(F96:F99)</f>
        <v>0</v>
      </c>
    </row>
    <row r="102" spans="1:14" ht="13.5" customHeight="1"/>
    <row r="103" spans="1:14" ht="25.5" customHeight="1">
      <c r="A103" s="26" t="s">
        <v>21</v>
      </c>
      <c r="B103" s="46" t="s">
        <v>18</v>
      </c>
      <c r="C103" s="47"/>
      <c r="D103" s="47"/>
      <c r="E103" s="47"/>
      <c r="F103" s="48"/>
    </row>
    <row r="104" spans="1:14" ht="51">
      <c r="A104" s="36"/>
      <c r="B104" s="36" t="s">
        <v>106</v>
      </c>
      <c r="C104" s="36" t="s">
        <v>103</v>
      </c>
      <c r="D104" s="36" t="s">
        <v>104</v>
      </c>
      <c r="E104" s="36" t="s">
        <v>102</v>
      </c>
      <c r="F104" s="36" t="s">
        <v>105</v>
      </c>
    </row>
    <row r="105" spans="1:14" ht="57.75" customHeight="1">
      <c r="A105" s="29">
        <v>1</v>
      </c>
      <c r="B105" s="24" t="s">
        <v>53</v>
      </c>
      <c r="C105" s="30" t="s">
        <v>6</v>
      </c>
      <c r="D105" s="31">
        <v>1</v>
      </c>
      <c r="E105" s="31"/>
      <c r="F105" s="31">
        <f t="shared" ref="F105:F107" si="6">D105*E105</f>
        <v>0</v>
      </c>
    </row>
    <row r="106" spans="1:14" ht="165" customHeight="1">
      <c r="A106" s="29">
        <v>2</v>
      </c>
      <c r="B106" s="18" t="s">
        <v>95</v>
      </c>
      <c r="C106" s="30" t="s">
        <v>6</v>
      </c>
      <c r="D106" s="31">
        <v>1</v>
      </c>
      <c r="E106" s="31"/>
      <c r="F106" s="31">
        <f t="shared" si="6"/>
        <v>0</v>
      </c>
      <c r="K106" s="12"/>
      <c r="L106" s="12"/>
      <c r="M106" s="12"/>
      <c r="N106" s="13"/>
    </row>
    <row r="107" spans="1:14" ht="33.75" customHeight="1">
      <c r="A107" s="29">
        <v>3</v>
      </c>
      <c r="B107" s="18" t="s">
        <v>93</v>
      </c>
      <c r="C107" s="30" t="s">
        <v>6</v>
      </c>
      <c r="D107" s="31">
        <v>1</v>
      </c>
      <c r="E107" s="31"/>
      <c r="F107" s="31">
        <f t="shared" si="6"/>
        <v>0</v>
      </c>
    </row>
    <row r="108" spans="1:14">
      <c r="A108" s="51" t="s">
        <v>76</v>
      </c>
      <c r="B108" s="51"/>
      <c r="C108" s="51"/>
      <c r="D108" s="51"/>
      <c r="E108" s="51"/>
      <c r="F108" s="37">
        <f>SUM(F105:F107)</f>
        <v>0</v>
      </c>
    </row>
    <row r="109" spans="1:14">
      <c r="B109" s="13"/>
    </row>
    <row r="111" spans="1:14">
      <c r="A111" s="26" t="s">
        <v>26</v>
      </c>
      <c r="B111" s="46" t="s">
        <v>20</v>
      </c>
      <c r="C111" s="47"/>
      <c r="D111" s="47"/>
      <c r="E111" s="47"/>
      <c r="F111" s="48"/>
    </row>
    <row r="112" spans="1:14" ht="51">
      <c r="A112" s="36"/>
      <c r="B112" s="36" t="s">
        <v>106</v>
      </c>
      <c r="C112" s="36" t="s">
        <v>103</v>
      </c>
      <c r="D112" s="36" t="s">
        <v>104</v>
      </c>
      <c r="E112" s="36" t="s">
        <v>102</v>
      </c>
      <c r="F112" s="36" t="s">
        <v>105</v>
      </c>
    </row>
    <row r="113" spans="1:6" ht="25.5">
      <c r="A113" s="29">
        <v>1</v>
      </c>
      <c r="B113" s="22" t="s">
        <v>43</v>
      </c>
      <c r="C113" s="30" t="s">
        <v>6</v>
      </c>
      <c r="D113" s="31">
        <v>1</v>
      </c>
      <c r="E113" s="31"/>
      <c r="F113" s="31">
        <f>D113*E113</f>
        <v>0</v>
      </c>
    </row>
    <row r="114" spans="1:6" ht="25.5">
      <c r="A114" s="29">
        <v>2</v>
      </c>
      <c r="B114" s="22" t="s">
        <v>44</v>
      </c>
      <c r="C114" s="30" t="s">
        <v>6</v>
      </c>
      <c r="D114" s="31">
        <v>1</v>
      </c>
      <c r="E114" s="31"/>
      <c r="F114" s="31">
        <f t="shared" ref="F114:F119" si="7">D114*E114</f>
        <v>0</v>
      </c>
    </row>
    <row r="115" spans="1:6" ht="25.5">
      <c r="A115" s="29">
        <v>3</v>
      </c>
      <c r="B115" s="22" t="s">
        <v>45</v>
      </c>
      <c r="C115" s="30" t="s">
        <v>6</v>
      </c>
      <c r="D115" s="31">
        <v>1</v>
      </c>
      <c r="E115" s="31"/>
      <c r="F115" s="31">
        <f t="shared" si="7"/>
        <v>0</v>
      </c>
    </row>
    <row r="116" spans="1:6" ht="25.5">
      <c r="A116" s="29">
        <v>4</v>
      </c>
      <c r="B116" s="22" t="s">
        <v>56</v>
      </c>
      <c r="C116" s="30" t="s">
        <v>6</v>
      </c>
      <c r="D116" s="31">
        <v>1</v>
      </c>
      <c r="E116" s="31"/>
      <c r="F116" s="31">
        <f t="shared" si="7"/>
        <v>0</v>
      </c>
    </row>
    <row r="117" spans="1:6" ht="25.5">
      <c r="A117" s="29">
        <v>5</v>
      </c>
      <c r="B117" s="22" t="s">
        <v>46</v>
      </c>
      <c r="C117" s="30" t="s">
        <v>6</v>
      </c>
      <c r="D117" s="31">
        <v>1</v>
      </c>
      <c r="E117" s="31"/>
      <c r="F117" s="31">
        <f t="shared" si="7"/>
        <v>0</v>
      </c>
    </row>
    <row r="118" spans="1:6" ht="25.5">
      <c r="A118" s="29">
        <v>6</v>
      </c>
      <c r="B118" s="22" t="s">
        <v>47</v>
      </c>
      <c r="C118" s="30" t="s">
        <v>6</v>
      </c>
      <c r="D118" s="31">
        <v>1</v>
      </c>
      <c r="E118" s="31"/>
      <c r="F118" s="31">
        <f t="shared" si="7"/>
        <v>0</v>
      </c>
    </row>
    <row r="119" spans="1:6" ht="25.5">
      <c r="A119" s="29">
        <v>7</v>
      </c>
      <c r="B119" s="22" t="s">
        <v>48</v>
      </c>
      <c r="C119" s="30" t="s">
        <v>6</v>
      </c>
      <c r="D119" s="31">
        <v>1</v>
      </c>
      <c r="E119" s="31"/>
      <c r="F119" s="31">
        <f t="shared" si="7"/>
        <v>0</v>
      </c>
    </row>
    <row r="120" spans="1:6">
      <c r="A120" s="51" t="s">
        <v>77</v>
      </c>
      <c r="B120" s="51"/>
      <c r="C120" s="51"/>
      <c r="D120" s="51"/>
      <c r="E120" s="51"/>
      <c r="F120" s="37">
        <f>SUM(F113:F119)</f>
        <v>0</v>
      </c>
    </row>
    <row r="121" spans="1:6">
      <c r="A121" s="54"/>
      <c r="B121" s="54"/>
      <c r="C121" s="54"/>
      <c r="D121" s="54"/>
      <c r="E121" s="54"/>
      <c r="F121" s="2"/>
    </row>
    <row r="122" spans="1:6">
      <c r="A122" s="5"/>
      <c r="B122" s="5"/>
      <c r="C122" s="5"/>
      <c r="D122" s="5"/>
      <c r="E122" s="5"/>
      <c r="F122" s="5"/>
    </row>
    <row r="123" spans="1:6" ht="25.5" customHeight="1">
      <c r="A123" s="26" t="s">
        <v>29</v>
      </c>
      <c r="B123" s="46" t="s">
        <v>22</v>
      </c>
      <c r="C123" s="47"/>
      <c r="D123" s="47"/>
      <c r="E123" s="47"/>
      <c r="F123" s="48"/>
    </row>
    <row r="124" spans="1:6" ht="51">
      <c r="A124" s="36"/>
      <c r="B124" s="36" t="s">
        <v>106</v>
      </c>
      <c r="C124" s="36" t="s">
        <v>103</v>
      </c>
      <c r="D124" s="36" t="s">
        <v>104</v>
      </c>
      <c r="E124" s="36" t="s">
        <v>102</v>
      </c>
      <c r="F124" s="36" t="s">
        <v>105</v>
      </c>
    </row>
    <row r="125" spans="1:6" ht="33" customHeight="1">
      <c r="A125" s="29">
        <v>1</v>
      </c>
      <c r="B125" s="24" t="s">
        <v>54</v>
      </c>
      <c r="C125" s="30" t="s">
        <v>6</v>
      </c>
      <c r="D125" s="31">
        <v>1</v>
      </c>
      <c r="E125" s="31"/>
      <c r="F125" s="31">
        <f>D125*E125</f>
        <v>0</v>
      </c>
    </row>
    <row r="126" spans="1:6" ht="28.5" customHeight="1">
      <c r="A126" s="29">
        <v>2</v>
      </c>
      <c r="B126" s="24" t="s">
        <v>49</v>
      </c>
      <c r="C126" s="30" t="s">
        <v>6</v>
      </c>
      <c r="D126" s="31">
        <v>1</v>
      </c>
      <c r="E126" s="31"/>
      <c r="F126" s="31">
        <f t="shared" ref="F126:F133" si="8">D126*E126</f>
        <v>0</v>
      </c>
    </row>
    <row r="127" spans="1:6" ht="31.5" customHeight="1">
      <c r="A127" s="29">
        <v>3</v>
      </c>
      <c r="B127" s="24" t="s">
        <v>50</v>
      </c>
      <c r="C127" s="30" t="s">
        <v>6</v>
      </c>
      <c r="D127" s="31">
        <v>1</v>
      </c>
      <c r="E127" s="31"/>
      <c r="F127" s="31">
        <f t="shared" si="8"/>
        <v>0</v>
      </c>
    </row>
    <row r="128" spans="1:6" ht="30" customHeight="1">
      <c r="A128" s="29">
        <v>4</v>
      </c>
      <c r="B128" s="24" t="s">
        <v>51</v>
      </c>
      <c r="C128" s="30" t="s">
        <v>6</v>
      </c>
      <c r="D128" s="31">
        <v>1</v>
      </c>
      <c r="E128" s="31"/>
      <c r="F128" s="31">
        <f t="shared" si="8"/>
        <v>0</v>
      </c>
    </row>
    <row r="129" spans="1:14" ht="28.5" customHeight="1">
      <c r="A129" s="29">
        <v>5</v>
      </c>
      <c r="B129" s="24" t="s">
        <v>23</v>
      </c>
      <c r="C129" s="30" t="s">
        <v>6</v>
      </c>
      <c r="D129" s="31">
        <v>1</v>
      </c>
      <c r="E129" s="31"/>
      <c r="F129" s="31">
        <f t="shared" si="8"/>
        <v>0</v>
      </c>
    </row>
    <row r="130" spans="1:14" ht="33.75" customHeight="1">
      <c r="A130" s="29">
        <v>6</v>
      </c>
      <c r="B130" s="24" t="s">
        <v>24</v>
      </c>
      <c r="C130" s="30" t="s">
        <v>6</v>
      </c>
      <c r="D130" s="31">
        <v>1</v>
      </c>
      <c r="E130" s="31"/>
      <c r="F130" s="31">
        <f t="shared" si="8"/>
        <v>0</v>
      </c>
    </row>
    <row r="131" spans="1:14" ht="102">
      <c r="A131" s="29">
        <v>7</v>
      </c>
      <c r="B131" s="18" t="s">
        <v>99</v>
      </c>
      <c r="C131" s="30" t="s">
        <v>6</v>
      </c>
      <c r="D131" s="31">
        <v>1</v>
      </c>
      <c r="E131" s="31"/>
      <c r="F131" s="31">
        <f t="shared" si="8"/>
        <v>0</v>
      </c>
      <c r="J131" s="12"/>
      <c r="L131" s="12"/>
      <c r="N131" s="12"/>
    </row>
    <row r="132" spans="1:14" ht="35.25" customHeight="1">
      <c r="A132" s="29">
        <v>8</v>
      </c>
      <c r="B132" s="18" t="s">
        <v>94</v>
      </c>
      <c r="C132" s="30" t="s">
        <v>6</v>
      </c>
      <c r="D132" s="31">
        <v>1</v>
      </c>
      <c r="E132" s="31"/>
      <c r="F132" s="31">
        <f t="shared" si="8"/>
        <v>0</v>
      </c>
    </row>
    <row r="133" spans="1:14" ht="45" customHeight="1">
      <c r="A133" s="29">
        <v>9</v>
      </c>
      <c r="B133" s="24" t="s">
        <v>55</v>
      </c>
      <c r="C133" s="30" t="s">
        <v>6</v>
      </c>
      <c r="D133" s="31">
        <v>1</v>
      </c>
      <c r="E133" s="31"/>
      <c r="F133" s="31">
        <f t="shared" si="8"/>
        <v>0</v>
      </c>
    </row>
    <row r="134" spans="1:14">
      <c r="A134" s="51" t="s">
        <v>78</v>
      </c>
      <c r="B134" s="51"/>
      <c r="C134" s="51"/>
      <c r="D134" s="51"/>
      <c r="E134" s="51"/>
      <c r="F134" s="37">
        <f>SUM(F125:F133)</f>
        <v>0</v>
      </c>
    </row>
    <row r="135" spans="1:14">
      <c r="A135" s="4"/>
    </row>
    <row r="136" spans="1:14">
      <c r="A136" s="4"/>
    </row>
    <row r="137" spans="1:14">
      <c r="A137" s="4"/>
    </row>
    <row r="138" spans="1:14">
      <c r="A138" s="8"/>
      <c r="B138" s="9" t="s">
        <v>84</v>
      </c>
      <c r="C138" s="10"/>
      <c r="D138" s="10"/>
      <c r="E138" s="10"/>
      <c r="F138" s="10"/>
    </row>
    <row r="139" spans="1:14">
      <c r="A139" s="4"/>
    </row>
    <row r="140" spans="1:14">
      <c r="A140" s="25" t="s">
        <v>0</v>
      </c>
      <c r="B140" s="55" t="s">
        <v>1</v>
      </c>
      <c r="C140" s="56"/>
      <c r="D140" s="57"/>
      <c r="E140" s="19"/>
      <c r="F140" s="38">
        <f>F29</f>
        <v>0</v>
      </c>
    </row>
    <row r="141" spans="1:14">
      <c r="A141" s="4"/>
      <c r="B141" s="42"/>
      <c r="C141" s="43"/>
      <c r="D141" s="43"/>
      <c r="F141" s="39"/>
    </row>
    <row r="142" spans="1:14">
      <c r="A142" s="25" t="s">
        <v>4</v>
      </c>
      <c r="B142" s="55" t="s">
        <v>5</v>
      </c>
      <c r="C142" s="56"/>
      <c r="D142" s="57"/>
      <c r="E142" s="19"/>
      <c r="F142" s="38">
        <f>F41</f>
        <v>0</v>
      </c>
    </row>
    <row r="143" spans="1:14">
      <c r="A143" s="4"/>
      <c r="B143" s="42"/>
      <c r="C143" s="43"/>
      <c r="D143" s="43"/>
      <c r="F143" s="39"/>
    </row>
    <row r="144" spans="1:14">
      <c r="A144" s="25" t="s">
        <v>7</v>
      </c>
      <c r="B144" s="55" t="s">
        <v>8</v>
      </c>
      <c r="C144" s="56"/>
      <c r="D144" s="57"/>
      <c r="E144" s="19"/>
      <c r="F144" s="38">
        <f>F52</f>
        <v>0</v>
      </c>
    </row>
    <row r="145" spans="1:6">
      <c r="A145" s="4"/>
      <c r="B145" s="42"/>
      <c r="C145" s="43"/>
      <c r="D145" s="43"/>
      <c r="F145" s="39"/>
    </row>
    <row r="146" spans="1:6">
      <c r="A146" s="25" t="s">
        <v>9</v>
      </c>
      <c r="B146" s="55" t="s">
        <v>61</v>
      </c>
      <c r="C146" s="56"/>
      <c r="D146" s="57"/>
      <c r="E146" s="19"/>
      <c r="F146" s="38">
        <f>F65</f>
        <v>0</v>
      </c>
    </row>
    <row r="147" spans="1:6">
      <c r="A147" s="4"/>
      <c r="B147" s="42"/>
      <c r="C147" s="43"/>
      <c r="D147" s="43"/>
      <c r="F147" s="39"/>
    </row>
    <row r="148" spans="1:6">
      <c r="A148" s="25" t="s">
        <v>12</v>
      </c>
      <c r="B148" s="55" t="s">
        <v>10</v>
      </c>
      <c r="C148" s="56"/>
      <c r="D148" s="57"/>
      <c r="E148" s="19"/>
      <c r="F148" s="38">
        <f>F78</f>
        <v>0</v>
      </c>
    </row>
    <row r="149" spans="1:6">
      <c r="A149" s="4"/>
      <c r="B149" s="42"/>
      <c r="C149" s="43"/>
      <c r="D149" s="43"/>
      <c r="F149" s="39"/>
    </row>
    <row r="150" spans="1:6">
      <c r="A150" s="25" t="s">
        <v>17</v>
      </c>
      <c r="B150" s="55" t="s">
        <v>13</v>
      </c>
      <c r="C150" s="56"/>
      <c r="D150" s="57"/>
      <c r="E150" s="19"/>
      <c r="F150" s="38">
        <f>F90</f>
        <v>0</v>
      </c>
    </row>
    <row r="151" spans="1:6">
      <c r="A151" s="4"/>
      <c r="B151" s="42"/>
      <c r="C151" s="43"/>
      <c r="D151" s="43"/>
      <c r="F151" s="39"/>
    </row>
    <row r="152" spans="1:6">
      <c r="A152" s="25" t="s">
        <v>19</v>
      </c>
      <c r="B152" s="55" t="s">
        <v>27</v>
      </c>
      <c r="C152" s="56"/>
      <c r="D152" s="57"/>
      <c r="E152" s="19"/>
      <c r="F152" s="38">
        <f>F100</f>
        <v>0</v>
      </c>
    </row>
    <row r="153" spans="1:6">
      <c r="A153" s="4"/>
      <c r="B153" s="42"/>
      <c r="C153" s="43"/>
      <c r="D153" s="43"/>
      <c r="F153" s="39"/>
    </row>
    <row r="154" spans="1:6">
      <c r="A154" s="25" t="s">
        <v>21</v>
      </c>
      <c r="B154" s="55" t="s">
        <v>18</v>
      </c>
      <c r="C154" s="56"/>
      <c r="D154" s="57"/>
      <c r="E154" s="19"/>
      <c r="F154" s="38">
        <f>F108</f>
        <v>0</v>
      </c>
    </row>
    <row r="155" spans="1:6">
      <c r="A155" s="4"/>
      <c r="B155" s="42"/>
      <c r="C155" s="43"/>
      <c r="D155" s="43"/>
      <c r="F155" s="39"/>
    </row>
    <row r="156" spans="1:6">
      <c r="A156" s="25" t="s">
        <v>26</v>
      </c>
      <c r="B156" s="55" t="s">
        <v>20</v>
      </c>
      <c r="C156" s="56"/>
      <c r="D156" s="57"/>
      <c r="E156" s="19"/>
      <c r="F156" s="38">
        <f>F120</f>
        <v>0</v>
      </c>
    </row>
    <row r="157" spans="1:6">
      <c r="A157" s="4"/>
      <c r="B157" s="42"/>
      <c r="C157" s="43"/>
      <c r="D157" s="43"/>
      <c r="F157" s="39"/>
    </row>
    <row r="158" spans="1:6">
      <c r="A158" s="25" t="s">
        <v>29</v>
      </c>
      <c r="B158" s="55" t="s">
        <v>22</v>
      </c>
      <c r="C158" s="56"/>
      <c r="D158" s="57"/>
      <c r="E158" s="19"/>
      <c r="F158" s="38">
        <f>F134</f>
        <v>0</v>
      </c>
    </row>
    <row r="159" spans="1:6">
      <c r="A159" s="4"/>
      <c r="F159" s="40"/>
    </row>
    <row r="160" spans="1:6">
      <c r="A160" s="4"/>
      <c r="F160" s="40"/>
    </row>
    <row r="161" spans="1:6">
      <c r="A161" s="52" t="s">
        <v>100</v>
      </c>
      <c r="B161" s="52"/>
      <c r="C161" s="52"/>
      <c r="D161" s="52"/>
      <c r="E161" s="52"/>
      <c r="F161" s="41">
        <f>SUM(F140:F158)</f>
        <v>0</v>
      </c>
    </row>
    <row r="162" spans="1:6">
      <c r="F162" s="40"/>
    </row>
    <row r="163" spans="1:6">
      <c r="A163" s="52" t="s">
        <v>109</v>
      </c>
      <c r="B163" s="52"/>
      <c r="C163" s="52"/>
      <c r="D163" s="52"/>
      <c r="E163" s="52"/>
      <c r="F163" s="41">
        <f>F161*25%</f>
        <v>0</v>
      </c>
    </row>
    <row r="164" spans="1:6">
      <c r="D164" s="3"/>
      <c r="F164" s="40"/>
    </row>
    <row r="165" spans="1:6">
      <c r="A165" s="52" t="s">
        <v>101</v>
      </c>
      <c r="B165" s="52"/>
      <c r="C165" s="52"/>
      <c r="D165" s="52"/>
      <c r="E165" s="52"/>
      <c r="F165" s="41">
        <f>F161+F163</f>
        <v>0</v>
      </c>
    </row>
  </sheetData>
  <mergeCells count="43">
    <mergeCell ref="B5:F5"/>
    <mergeCell ref="A121:E121"/>
    <mergeCell ref="A134:E134"/>
    <mergeCell ref="A161:E161"/>
    <mergeCell ref="A120:E120"/>
    <mergeCell ref="B24:F24"/>
    <mergeCell ref="A29:E29"/>
    <mergeCell ref="A41:E41"/>
    <mergeCell ref="A52:E52"/>
    <mergeCell ref="A65:E65"/>
    <mergeCell ref="A78:E78"/>
    <mergeCell ref="A90:E90"/>
    <mergeCell ref="B158:D158"/>
    <mergeCell ref="B156:D156"/>
    <mergeCell ref="B154:D154"/>
    <mergeCell ref="B152:D152"/>
    <mergeCell ref="B68:F68"/>
    <mergeCell ref="B55:F55"/>
    <mergeCell ref="B44:F44"/>
    <mergeCell ref="A163:E163"/>
    <mergeCell ref="A165:E165"/>
    <mergeCell ref="B150:D150"/>
    <mergeCell ref="B148:D148"/>
    <mergeCell ref="B146:D146"/>
    <mergeCell ref="B144:D144"/>
    <mergeCell ref="B142:D142"/>
    <mergeCell ref="B140:D140"/>
    <mergeCell ref="B2:F2"/>
    <mergeCell ref="B123:F123"/>
    <mergeCell ref="B11:F11"/>
    <mergeCell ref="B9:F9"/>
    <mergeCell ref="B32:F32"/>
    <mergeCell ref="B103:F103"/>
    <mergeCell ref="B111:F111"/>
    <mergeCell ref="B21:F21"/>
    <mergeCell ref="B19:F19"/>
    <mergeCell ref="B17:F17"/>
    <mergeCell ref="B15:F15"/>
    <mergeCell ref="B13:F13"/>
    <mergeCell ref="A100:E100"/>
    <mergeCell ref="A108:E108"/>
    <mergeCell ref="B93:F93"/>
    <mergeCell ref="B81:F81"/>
  </mergeCells>
  <pageMargins left="0.25" right="0.25" top="0.75" bottom="0.75" header="0.3" footer="0.3"/>
  <pageSetup paperSize="9" orientation="portrait" r:id="rId1"/>
  <rowBreaks count="7" manualBreakCount="7">
    <brk id="22" max="16383" man="1"/>
    <brk id="31" max="16383" man="1"/>
    <brk id="53" max="16383" man="1"/>
    <brk id="79" max="16383" man="1"/>
    <brk id="101" max="16383" man="1"/>
    <brk id="120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Gordana Lalić</cp:lastModifiedBy>
  <cp:lastPrinted>2023-02-27T13:58:45Z</cp:lastPrinted>
  <dcterms:created xsi:type="dcterms:W3CDTF">2016-08-25T08:36:42Z</dcterms:created>
  <dcterms:modified xsi:type="dcterms:W3CDTF">2023-03-14T11:06:33Z</dcterms:modified>
</cp:coreProperties>
</file>