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<sst xmlns="http://schemas.openxmlformats.org/spreadsheetml/2006/main" count="211" uniqueCount="123">
  <si>
    <t>A/PROČELJA</t>
  </si>
  <si>
    <t>jedinica</t>
  </si>
  <si>
    <t>količina</t>
  </si>
  <si>
    <t>jedinična cijena</t>
  </si>
  <si>
    <t>ukupno</t>
  </si>
  <si>
    <t>1.PRIPREMNI RADOVI</t>
  </si>
  <si>
    <t>1.</t>
  </si>
  <si>
    <t>paušal</t>
  </si>
  <si>
    <t>2.</t>
  </si>
  <si>
    <t>Dobava,postava,skidanje i otprema tunelske skele-prolaza za pješake ,izrađenog od bešavnih cijevi i potrebnih spojnih elemenata,sa svim potrebnim ukrućenjima i sidrenjima.Pokrov tunela izraditi od mosnica položenih jedne do druge,a preko njih postaviti bitumensku ljepenku s preklopom minimalno ili alternativno PVC foliju.Prema ulici izvesti ogradu tunela od pune ,glatke oplate visine 1-1,2 mu svrhu zaštite pješaka od prometa u kretanju.Nakon postave skele potrebno je izvesti svu signalizaciju kako to nalažu HTZ propisi.Izvođač radova dužan je u nivou pločnika izvesti ograđeni prostor za  odlaganje potrebnih  materijala a u skladu s rješenjem o zauzimanju javno-prometne površine,što je uključeno u cijenu skele.Obračun se vrši po m2 vertikalne projekcije površine skele.U cijenu uračunati i naknadu za zauzimanje javne površine.</t>
  </si>
  <si>
    <t xml:space="preserve"> </t>
  </si>
  <si>
    <t>m2</t>
  </si>
  <si>
    <t>Organizacija gradilišta,pribavljanje privremenih priključaka gradilišta,opskrbom vodom i električnom energijom,prijava početka građenja i sl.Obračun paušalno</t>
  </si>
  <si>
    <t>3.</t>
  </si>
  <si>
    <t>4.</t>
  </si>
  <si>
    <t>5.</t>
  </si>
  <si>
    <t>1.PRIPREMNI RADOVI ukupno Kn</t>
  </si>
  <si>
    <t>II DEMONTAŽE I RUŠENJA</t>
  </si>
  <si>
    <t>m'</t>
  </si>
  <si>
    <t>*satelitska antena</t>
  </si>
  <si>
    <t xml:space="preserve">kom </t>
  </si>
  <si>
    <t>*rasvjetna tiijela</t>
  </si>
  <si>
    <t>*kućni broj</t>
  </si>
  <si>
    <t>*parlafon sa zvonom</t>
  </si>
  <si>
    <t>kom</t>
  </si>
  <si>
    <t>6.</t>
  </si>
  <si>
    <t>9.</t>
  </si>
  <si>
    <t xml:space="preserve">*vanjska jedinica klima uređaja </t>
  </si>
  <si>
    <t xml:space="preserve">m2 </t>
  </si>
  <si>
    <t>II.DEMONTAŽE I RUŠENJA ukupno Kn</t>
  </si>
  <si>
    <t>zidovi</t>
  </si>
  <si>
    <t>Obračun po m2 po HRN  za žbukanje</t>
  </si>
  <si>
    <t xml:space="preserve">Stavka uključuje dobavu i postavu potrebnih profila (rubni sokl,sokl profili i sl.) Sistem se izvodi na ab elementima i zidovima od opeke.Sve radove treba izvesti isključivo po uputama proizvođača fasadnog sustava,koristeći materijale,alate  i način izvođenja po tehnologiji proizvođača slojeva fasade i projekta fizike zgrade. </t>
  </si>
  <si>
    <t>U cijeni m2 komplet izvedene fasade obuhvatiti obradu svih špaleta,rubova,bridova,postave rubnih profila,završetaka,spojeva,prodora.Sve komponente moraju se ugraditi od istog proizvođača ili zastupnika.Za ugrađeni sustav priložiti izjave o sukladnosti.Obračun po m2 pročelja ,sve komplet.</t>
  </si>
  <si>
    <t xml:space="preserve">  </t>
  </si>
  <si>
    <t>ukupno Kn</t>
  </si>
  <si>
    <t>III ZAVRŠNO-ZIDARSKI RADOVI ukupno Kn</t>
  </si>
  <si>
    <t>IV IZOLATERSKI I FASADERSKI RADOVI</t>
  </si>
  <si>
    <t>Pažljiva demontaža postojećih antenskih kabela postavljenih na pročelju zgrade s privremenim deponiranjem  i ponovnom ugradnjom u vodilicu po postavljanju toplinske izolacije.Obračun po m'</t>
  </si>
  <si>
    <t>V LIMARSKI RADOVI</t>
  </si>
  <si>
    <t>I  PRIPREMNI RADOVI</t>
  </si>
  <si>
    <t xml:space="preserve">III ZAVRŠNO-ZIDARSKI </t>
  </si>
  <si>
    <t>A/ PROČELJA -REKAPITULACIJA</t>
  </si>
  <si>
    <t>VII OSTALI RADOVI</t>
  </si>
  <si>
    <t>IV IZOLATERSKI I FASADERSKI</t>
  </si>
  <si>
    <t>IV IZOLATERSKI   I FASADERSKI RADOVI</t>
  </si>
  <si>
    <t>25 % PDV</t>
  </si>
  <si>
    <t>*poštanski ormarići</t>
  </si>
  <si>
    <t>*otvori do 3m2 se ne odbijaju</t>
  </si>
  <si>
    <t>VI OSTALI RADOVI</t>
  </si>
  <si>
    <t>7.</t>
  </si>
  <si>
    <t>pauš.</t>
  </si>
  <si>
    <t>VI LIMARSKI RADOVI</t>
  </si>
  <si>
    <t>V SANACIJA RAVNOG KROVA</t>
  </si>
  <si>
    <t>* klupčice š=cca15 cm</t>
  </si>
  <si>
    <t>*sušila za rublje</t>
  </si>
  <si>
    <t>Izvedba žbuke na oštećenim dijelovima pročelja,te ravnanje završno grubom žbukom  u debljini do max 3,0 cm u ravnini sa postojećom završnom žbukom na dijelovima koji se pokrivaju toplinskom izolacijom .Ukoliko su potrebne veće debljine,žbukanje izvesti u više slojeva na prethodno očvrsli sloj. Stavka se obračunava po izvedenim situacijama sa upisom količina u građevinskoj knjizi i sa ovjerom nadzornog inženjera.Obračun po m2 izvedene površine</t>
  </si>
  <si>
    <t>8.</t>
  </si>
  <si>
    <t>IVSANACIJA RAVNOG KROVA</t>
  </si>
  <si>
    <t xml:space="preserve">  Dobava i izvedba sloja geotekstila iznad toplinske izolacije kao razdjelnog sloja, geotekstil gustoće 200 gr/m2, na toplinsku izolaciju.Obračun po m2 izvedenog sloja
</t>
  </si>
  <si>
    <t>m</t>
  </si>
  <si>
    <t>III ZAVRŠNO - ZIDARSKI   RADOVI</t>
  </si>
  <si>
    <t>Sveukupno</t>
  </si>
  <si>
    <t>Projektant :</t>
  </si>
  <si>
    <t>Hrvoje Pavelić dipl.ing.građ.</t>
  </si>
  <si>
    <t>opšav dimnjaka</t>
  </si>
  <si>
    <t>ventilacione kape na ravnom krovu</t>
  </si>
  <si>
    <t>Dobava,postava,skidanje i otprema  cijevne fasadne skele od bešavnih cijevi (visina montaže do 35,0 m visine ukupno sa visinom prolaza za pješake) ,na već postavljenu tunelsku skelu.Skelu izvesti prema postojećim HTZ propisima i u svemu kako je opisano u općim uvjetima.U jediničnu cijenu uključiti i zaštitni zastor o jutenih ili plastičnih  traka,koje se postavljaju s vanjske strane skele po cijeloj površini.Skelu je potrebno osigurati od prevrtanja sidrenjem u objekat a od udara groma uzemljenjem.Potrebno je izvesti pomoćne željezne ili drvene ljestve-penjalice u svrhu vertikalne komunikacije po skeli.Prije izvedbe skele izvođač je dužan izraditi projekt skele što je u cijeni stavke.U cijeni je i osiguranje i zaštita na rubnim dijelovima skele ,susjednih zgrada s obzirom na blokovsku dispoziciju predmetne zgrade. Obračun se vrši po m2 verikalne projekcije površine skele.</t>
  </si>
  <si>
    <t>Dobava,doprema i ugradnja opšava na ravnom krovu od pocinčanog lima d=0.6 mm.U cijeni je uračunato mjerenje na licu mjesta i svi potrebni radovi do uporabne vrijednosti .Obračun po komadu ugrađenog limenog opšava.</t>
  </si>
  <si>
    <t xml:space="preserve">Završno čišćenje objekta od ostataka ljepila, silikata. Potrebno očistiti sve klupice, stakla i okoliš objekta.Obračun po kompletu radova </t>
  </si>
  <si>
    <t xml:space="preserve">Zaštita svih vanjskih otvora ,odnosno postojeće vanjske stolarije daskama,letvicama i zaštitnom folijom.U cijeni sav rad ,materijal i pomoćni materijal  Obračun po m2 </t>
  </si>
  <si>
    <t xml:space="preserve">Stavka uključuje postavljanje svih potrebnih elemenata, rubnih profila za fasadu, alu i/ili pvc kutnika (sa mrežicom) i ojačanja na sve rubove, čoškove, otvore, uglove i dr kao i obrada oko špaleta mineralnom vunom d =2.0-4.0 cm, te nabava i postavljanje kanala antenski kabel i sl. . U svemu se pridržavati uputa i specifikacija proizvođača, pravila struke i standarda kvalitete. </t>
  </si>
  <si>
    <t xml:space="preserve">Stavka uključuje postavljanje svih potrebnih elemenata, rubnih profila za fasadu, alu i/ili pvc kutnika (sa mrežicom) i ojačanja na sve rubove, čoškove, otvore, uglove i dr kao i obrada oko špaleta mineralnom vunom d =2.0-4.0 cm, te nabava i postavljanje kanala antenski kabel i sl. Na dijelu spoja vertikalne i horizontalne fasade postaviti okapni profil. U svemu se pridržavati uputa i specifikacija proizvođača, pravila struke i standarda kvalitete. </t>
  </si>
  <si>
    <t xml:space="preserve">zidovi loggie </t>
  </si>
  <si>
    <t>vertikalni zidovi debljine izolacije 8cm</t>
  </si>
  <si>
    <t>u podnožju objekta, negrijani dio objekta</t>
  </si>
  <si>
    <t>Otprašivanje i čišćenje površine kompletnog pročelja i pranje vodenim mlazom pod pritiskom,uključivo i pranje sokla.Stavka se obračunava po izvedenim situacijama upisom količina u građevinskoj knjizi I prema naputcima nadzornog inženjera.Obračun po m2</t>
  </si>
  <si>
    <t xml:space="preserve">  Dobava i izvedba sloja hidroizolacije na bazi bitumena prema uputama proizvođača                                                                                                                                                                                                                                                                 Kao RESITOL HRN.U.M3.240, -hladan bitumenski prednamaz                                                         
Kao ELASTOBITUFIX TEX -5 HREN 13969, HREN 13707                                                                                 – visokofleksibilna top elastomerna polimer bitumenska  hidroizolacijska traka za zavarivanje s uloškom od staklene tkanine cca 200 g/m2, s donje strane obložena slojem tekstila u 2/3 trake, kategorije 5, zavarena potpuno na uzdužnim i poprečnim preklopima min 10cm i po grundiranoj površini 20 cm uz preklope  radi amortizacije rada betona,  te potpuno uz rubne djelove objekta cca 30 cm.Utrošak trake 1,15 m’/m2. 
Dobava materijala i izvedba. Obračun se vrši po m2 izolirane površine.Količina izvedenih radova skicirati na skici u građevinskoj knjizi uz ovjeru nadzornog inženjera.</t>
  </si>
  <si>
    <t xml:space="preserve">  Dobava i izvedba montažnih slivnika za prihvat slivne vode za ravni krov.Promjer  tip, način ugradnje utvrditi na licu mjesta.Obračun po komadu ugrađenog slivnika sa svim potrebnim radnjama do uporabne vrijednosti. 
</t>
  </si>
  <si>
    <t>debljina XPS-a 14 cm  -neprohodan krov</t>
  </si>
  <si>
    <t>10.</t>
  </si>
  <si>
    <t>klupice na prozorima  cca25cm</t>
  </si>
  <si>
    <t>Rijeka  9.10.2014</t>
  </si>
  <si>
    <t>Razni nepredviđeni radovi koji se mogu pojaviti tijekom radova.Priznavanje radova se dokazuje upisom u građevinsku knjigu i dnevnik koje mora odobriti nadzorni inženjer.U stavci obračunato 2% radova iz stavke1-9 sanacije ravnog krova.</t>
  </si>
  <si>
    <t>cokl</t>
  </si>
  <si>
    <t>Ličenje ograde po stanovima. Rad uključuje skidanje starog naličja i,odmašćivanja podloge,nanošenja temeljnog premaza i nanošenje završnog premaza u boji po želji investitora.Obračun po komadu postojeće ograde</t>
  </si>
  <si>
    <t xml:space="preserve">TROŠKOVNIK GRAĐEVINSKO-OBRTNIČKIH RADOVA ZA POVEĆANJE TOPLINSKE ZAŠTITE VANJSKE OVOJNICE VIŠESTAMBENE ZGRADE  VLADIMIR GORTANA 10, POREČ </t>
  </si>
  <si>
    <t xml:space="preserve">Dobava i ugradnja materijala za izvedbu povezanog sustava za vanjsku toplinsku izolaciju (ETICS)  MINERALNE KAMENE VUNE HRN 12667 , d= 8 cm ,  slijedećih  karakteristika :                                                                                                         *deklarirana toplinske provodljivosti λd=0.036W/mK                                                                              *klasa gorivosti A1                    HRN EN 501-1                                                                                               *otpor difuziji vodene pare μ=1 HRN EN 12086                                                                                         Faze izrade :                                                                                                                                           *postavljanje aluminijskog perforiranog sokl profila jednake širine kao debljina ploče kamene vune   *pričvršćivanje izvesti nerđajućim vijcima na razmaku svakih 40-60 cm                                         *nanošenje polimerno-cementnog ljepila trakasto po rubovima i točkasto po sredini ploča                         *nakon ljepljenja ploče se dodatno pričvršćuju spojnicama  6kom/m2 prikladna za betonsku podlogu izvršiti probu na čupanje spojnic(spojnica mora izdržati deklariranu silu na čupanje).                                                                                                                                                             *na rubnim dijelovima postavljaju se  -rubni profili kao i oko otvora s tim da je na dijagonalama otvora potrebno kao dodatno ojačanje postaviti mrežicu veličine 20x40 (30x50cm)                                                                                                                                  *na ploče kamene vune nanosi se polimerno -cementno ljepilo u koje se utiskuje tekstilno-staklena mrežica alkalno otporna sa preklopima od 10 cm,koja se pregletava drugim slojem polimerno -cementnog ljepila                                                                                                                                          *nakon sušenja 5-7 dana ,prije izvođenja završnog sloja potrebno je nanijeti impregnirajući sloj.U stavci uračunati svi slojevi do završnog sloja.Završni sloj obračunat u zasebnoj stavci.                                                                           </t>
  </si>
  <si>
    <t>postavljanje novog šljunka</t>
  </si>
  <si>
    <t xml:space="preserve">  Dobava i ugradnja šljunka oblutka 16/32mm  do debljine min 5cm .Obračun po m3nasipanog kamenog sloja. Obračun po m3 nasipanog šljunka.
</t>
  </si>
  <si>
    <t>m3</t>
  </si>
  <si>
    <t>klupice na log cca15cm</t>
  </si>
  <si>
    <t>Dobava i ugradnja kamenih,vanjskih klupčica sa okapnicom.Klupčice su od granita i postavljaju se u cem,mort M-10.Širina klupčice je prosječno 15-30 cm širine  ,debljine 3.0 cm.,sudar fuga s prozorom obraditi silikonskim kitom.Klupčice se postavljaju na drvene i PVC prozore.U jediničnoj cijeni sadržan je sav potreban rad i materijal za ugradbu klupčice s obaveznom provjerom mjera na licu mjesta.Obračun po m'</t>
  </si>
  <si>
    <t>Demontaža postojećeg vertikalnog I horizontalnog oluka  sa svim fazonskim komadima,obujmicama i pričvršćenjima.U cijeni sav potreban rad,horizontalni i vertikalni prijenos te odvoz na deponij.Obračun po m'</t>
  </si>
  <si>
    <t>vertikalni oluk</t>
  </si>
  <si>
    <t>horizontalni oluk</t>
  </si>
  <si>
    <t xml:space="preserve">Izvedba zaštitno dekorativne silikatne žbuke valjane teksture (zrno do 2.00 mm)u svemu prema uputama proizvođača.Izvedba u 2 boje,svijetlih tonova po želji investitora.Podlogu prethodno impregnirati i pripremiti prema uputama proizvođača,što je potrebno uključiti u cijenu.Detalje fasade izvesti prema pravilima Etics sistema i u kordinaciji sa nadzornim inženjerom. Obračun po m2 pročelja </t>
  </si>
  <si>
    <t>vanjski zidovi loggie I dimnjaci</t>
  </si>
  <si>
    <t>sanacija hidroizolacije</t>
  </si>
  <si>
    <t xml:space="preserve"> Vertikalna obodna hidroizolacija u visini od prosječno  20cm  HRN.U.M3.240-hladan bitumenski prednamaz Kao(ELASTOBITUFIX GV-5)- HREN 13969, 13707                                                                                      - visoko fleksibilna top elastomerna polimerbitumenska  hidroizolacijska traka za zavarivanje, s uloškom od staklene tkanine cca 200 g/m2 kategorije 5, zavarena potpuno na uzdužnim i poprečnim preklopima min 10 cm i po grundiranoj vertikalnoj  površini.                                                                                                                            Utrošak trake 1,15 m’/m2.                                                                                                                                                        Dobava materijala i izvedba.                                                                                                                           Obračun se vrši po m2 izolirane površine.</t>
  </si>
  <si>
    <t>Ljepljenje horizontalnih ploča od xps-a na bitumensku ljepenku sa ljepilom pogodno za lijepljenje xps-a (bez otapala) .Podloga mora biti čista , nesmrznuta otprašena bez iscvjetavanja na površini I bez otpadajućih dijelova.Obračun po m2 površine za lijepljenje</t>
  </si>
  <si>
    <t>r.š. 90cm</t>
  </si>
  <si>
    <t>r.š. 60cm</t>
  </si>
  <si>
    <t>Dobava,doprema i ugradnja horizontalnog opšava atike koja se sastoji od dve limena elementa od pocinčanog lima debljine lima d=0.6 mm(prema detalju u nacrtnom dijelu. Na razmaku cca 1.0 m postavljati  konstruktivni lim za nosivo držanje atike .U cijeni je obračinat komplet s pričvrsnim materijalom i spajanje na horizontalni  žlijeb.Obračun po m'</t>
  </si>
  <si>
    <t xml:space="preserve">  Dobava i izvedbakeramičkog cokla u fleksibilnom lijepilu.U stavci uračunato I silikoniranje po rubu cokla.Obračun po m postavljenog cokla
</t>
  </si>
  <si>
    <t>Dobava,doprema i ugradnja horizontalnog oluka na dispoziciji u nacrtnom dijelu  od pocinčanog lima razvijene širine 50cm  d=0.6 mm. Horizontalni oluk je pričvršćen sa pocinčanim obujmicama . Na razmaku cca 1.0 m ,komplet s pričvrsnim materijalom i spajanje na vertikalni oluk. Obračun po m'</t>
  </si>
  <si>
    <t>Nabava materijala,izrada i postava toplinskog fasadnog sistema tipa ETICS,prema HRN EN 13499, (postava u atike) .Prosječna razvijena površina polaganja iznos i50cm cm.Toplinski sistem se sastoji od :</t>
  </si>
  <si>
    <t>*gromobran</t>
  </si>
  <si>
    <r>
      <t xml:space="preserve">Demontaža i privremeno deponiranje raznih elemenata na pročelju zgrade na mjesto prema odluci nadzornog inženjera i suvlasnika zgrade </t>
    </r>
    <r>
      <rPr>
        <u val="single"/>
        <sz val="10"/>
        <rFont val="Arial"/>
        <family val="2"/>
      </rPr>
      <t>te ponovna montaža nakon izvedbe radova</t>
    </r>
    <r>
      <rPr>
        <sz val="10"/>
        <rFont val="Arial"/>
        <family val="2"/>
      </rPr>
      <t xml:space="preserve">  .U cijeni sav potreban rad,alat i pomoćni materijal .Obračun po kom i m</t>
    </r>
  </si>
  <si>
    <r>
      <t>Pa</t>
    </r>
    <r>
      <rPr>
        <sz val="12"/>
        <rFont val="Arial Narrow"/>
        <family val="2"/>
      </rPr>
      <t>žljiva demontaža postojećih vanjskih prozorskih limenih i kamenih klupčica sa odvozom na gradski deponij .U cijeni sav potreban rad s odvozom na gradski deponij.Obračun po metru dužnom demontirane klupčice</t>
    </r>
  </si>
  <si>
    <r>
      <t>Dobava i ugradnja materijala za izvedbu povezanog sustava za vanjsku toplinsku izolaciju (ETICS)  MINERALNE KAMENE VUNE HRN 12667 ,</t>
    </r>
    <r>
      <rPr>
        <b/>
        <sz val="10"/>
        <rFont val="Arial"/>
        <family val="2"/>
      </rPr>
      <t xml:space="preserve"> d= 5 cm ,</t>
    </r>
    <r>
      <rPr>
        <sz val="10"/>
        <rFont val="Arial"/>
        <family val="2"/>
      </rPr>
      <t xml:space="preserve">  slijedećih  karakteristika :                                                                                                         *deklarirana toplinske provodljivosti λd=0.036W/mK                                                                              *klasa gorivosti A1                    HRN EN 501-1                                                                                               *otpor difuziji vodene pare μ=1 HRN EN 12086                                                                                         Faze izrade :                                                                                                                                           *postavljanje aluminijskog perforiranog sokl profila jednake širine kao debljina ploče kamene vune   *pričvršćivanje izvesti nerđajućim vijcima na razmaku svakih 40-60 cm                                         *nanošenje polimerno-cementnog ljepila trakasto po rubovima i točkasto po sredini ploča                         *nakon ljepljenja ploče se dodatno pričvršćuju spojnicama 4kom/m2 prikladna za betonsku podlogu.</t>
    </r>
    <r>
      <rPr>
        <b/>
        <sz val="10"/>
        <rFont val="Arial"/>
        <family val="2"/>
      </rPr>
      <t xml:space="preserve">                                                         </t>
    </r>
    <r>
      <rPr>
        <sz val="10"/>
        <rFont val="Arial"/>
        <family val="2"/>
      </rPr>
      <t xml:space="preserve">                                                                                                    *na rubnim dijelovima postavljaju se  -rubni profili kao i oko otvora s tim da je na dijagonalama otvora potrebno kao dodatno ojačanje postaviti mrežicu veličine 20x40 (30x50cm)                                                                                                                                  *na ploče kamene vune nanosi se polimerno -cementno ljepilo u koje se utiskuje tekstilno-staklena mrežica alkalno otporna sa preklopima od 10 cm,koja se pregletava drugim slojem polimerno -cementnog ljepila                                                                                                                                          *nakon sušenja 5-7 dana ,prije izvođenja završnog sloja potrebno je nanijeti impregnirajući sloj.U stavci uračunati svi slojevi do završnog sloja.Završni sloj obračunat u zasebnoj stavci.                                                                                                 </t>
    </r>
  </si>
  <si>
    <r>
      <t>*ploče ekstrudiranog polistirena XPS hrapave površine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u skladu s HRN EN  13164 i  HRN EN 1349 kao Knauf Insulation Polyfoam ULTRAGRIP LJ  postavljene do osnovnog ruba profola iz AL-u.Ploče su ljepljene polimercementnim mortom i pričvršćene pričvrsnicama sa širokom glavom (polimercementni mort armiran alkalno postojanom mrežicom od staklenih vlakana ,nanosi se u dva sloja,ukupne debljine do 5.00mm)</t>
    </r>
  </si>
  <si>
    <r>
      <t xml:space="preserve">deb. XPS-a 2cm </t>
    </r>
    <r>
      <rPr>
        <sz val="9"/>
        <rFont val="Arial"/>
        <family val="2"/>
      </rPr>
      <t xml:space="preserve">na dijelu atika </t>
    </r>
  </si>
  <si>
    <r>
      <t xml:space="preserve">Izvedba zaštitno dekorativne silikatne žbuke valjane teksture (zrno do 2.00 mm)u svemu prema uputama proizvođača na dijelu objekta </t>
    </r>
    <r>
      <rPr>
        <b/>
        <sz val="10"/>
        <rFont val="Arial"/>
        <family val="2"/>
      </rPr>
      <t xml:space="preserve">gdje ne postavljamo toplinsku izolacija </t>
    </r>
    <r>
      <rPr>
        <sz val="10"/>
        <rFont val="Arial"/>
        <family val="2"/>
      </rPr>
      <t>(prednje lice logga i dio zidova na krovu objekta).Izvedba u 2 boje,svijetlih tonova po želji investitora.Podlogu prethodno impregnirati i pripremiti sa polimerno -cementno ljepilom u koje se utiskuje tekstilno-staklena mrežica alkalno otporna sa preklopima od 10 cm,koja se pregletava drugim slojem polimerno -cementnog ljepila prema uputama proizvođača,što je potrebno uključiti u cijenu.Detalje fasade izvesti prema pravilima Etics sistema i u kordinaciji sa nadzornim inženjerom.Obračun po m2 pročelja koje se obrađuje.</t>
    </r>
  </si>
  <si>
    <t>Nabava materijala,izrada i postava završnog sloja (na obrađenu podlogu od armiranog cementnog ljepila i postavljene mrežice koja je obračunata u ovoj stavci )sa  akrilatnom žbukom na bazi umjetnih smola (kao npr.Teraplast ili jednakovrijedno)veličine zrna 1.25 mm što ukljućuje i prethodnu pripremu podloge(staklena mrežica i ljepilo).Boja po izboru predstavnika investitora .Izvesti prema uputama proizvođača.Obračun po m2 završnog sloja i pripreme podloge</t>
  </si>
  <si>
    <r>
      <t>Postavljanje  horizontalnih ploča od  ekstrudiranog polistirena(falcane) XPS debljine</t>
    </r>
    <r>
      <rPr>
        <b/>
        <sz val="10"/>
        <rFont val="Arial"/>
        <family val="2"/>
      </rPr>
      <t xml:space="preserve"> d= 14 cm</t>
    </r>
    <r>
      <rPr>
        <sz val="10"/>
        <rFont val="Arial"/>
        <family val="2"/>
      </rPr>
      <t xml:space="preserve"> u skladu s HRN EN  13164 (sličan kao Austrotherm XPS-30) koji je   postavljan na prethodno pripremljene slojeve ravnog krova prema detalju iz nacrtnog dijela.Obračun se vrši na temelju  m2 izolirane površine ravnog krova. </t>
    </r>
  </si>
  <si>
    <t>Dobava,doprema i ugradnja vertikalnog oluka na dispoziciji u nacrtnom dijelu  od pocinčanog lima fi 120 mm  d=0.6 mm. Verikale su o zid pričvršćene pocinčanim obujmicama. Na razmaku cca 1.0 m.U cijeni je i koljeno 45 ,komplet s pričvrsnim materijalom i spajanje na horizontalni  žlijeb.Obračun po m'</t>
  </si>
  <si>
    <t>Dobava,doprema i ugradnja horizontalnog opšava na dijelu balkona  od pocinčanog lima razvijene širine 25cm  d=0.6 mm.  ,komplet s pričvrsnim materijalom i spajanje na vertikalni oluk.Obračun po m'</t>
  </si>
  <si>
    <t xml:space="preserve">Dobava i ugradnja dvokomponentne hidroizolacije na bazi modificiranih polimera ukljućujući mrežicu za armiranje(kao Aqwalastik 5 ili Mapelastic) u dva sloja.Izvođenje svih radova prema tehničkom listu proizvoda.Obračun po m2  vertikalne hidroizolacije   </t>
  </si>
  <si>
    <t>Uklanjanje  slabodržeće žbuke s pročelja zgrade  do nosivog dijela .Pretpostavljena debljina sloja  2 -3cm.Detaljan pregled  nakon postavljene skele  uz prisustvo i ovjerom nadzornog inženjera. Na crtežu pročelja označiti ustanovljene neravnine i kotirati slabodržeće površine.Obračun po m2 pretpostavljene površine s odvozom šute na gradski deponij</t>
  </si>
  <si>
    <t>Čišćenje postojeće horizontalne hidroizolacije od raznih nečistoća i pripremu za lijepljenje ploča xps-a.Obračun po m2 očišćene površine</t>
  </si>
  <si>
    <t>Razni nepredviđeni radovi koji se mogu pojaviti tijekom radova koji nisu mogli biti sagledanim postojećim stavkama.Priznavanje radova se dokazuje upisom u građevinsku knjigu i dnevnik koje mora odobriti nadzorni inženjer.U stavci obračunato 2% radova iz stavke1-7 izolaterskih i fasaderskih radova.</t>
  </si>
  <si>
    <r>
      <t xml:space="preserve">deb. XPS-a 5cm </t>
    </r>
    <r>
      <rPr>
        <sz val="9"/>
        <rFont val="Arial"/>
        <family val="2"/>
      </rPr>
      <t xml:space="preserve">na dijelu atika 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</si>
</sst>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n&quot;"/>
  </numFmts>
  <fonts count="67">
    <font>
      <sz val="12"/>
      <color theme="1"/>
      <name val="Arial Narrow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 Narrow"/>
      <family val="2"/>
    </font>
    <font>
      <sz val="12"/>
      <name val="Arial"/>
      <family val="2"/>
    </font>
    <font>
      <sz val="11"/>
      <name val="Arial Narrow"/>
      <family val="2"/>
    </font>
    <font>
      <u val="single"/>
      <sz val="10"/>
      <name val="Arial"/>
      <family val="2"/>
    </font>
    <font>
      <sz val="9"/>
      <name val="Arial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 Narrow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Narrow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2"/>
      <color theme="11"/>
      <name val="Arial Narrow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0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5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4" fontId="60" fillId="0" borderId="10" xfId="0" applyNumberFormat="1" applyFont="1" applyBorder="1" applyAlignment="1">
      <alignment/>
    </xf>
    <xf numFmtId="0" fontId="6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4" fontId="61" fillId="33" borderId="14" xfId="0" applyNumberFormat="1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2" fillId="0" borderId="14" xfId="0" applyFont="1" applyBorder="1" applyAlignment="1">
      <alignment/>
    </xf>
    <xf numFmtId="0" fontId="59" fillId="0" borderId="16" xfId="0" applyFont="1" applyBorder="1" applyAlignment="1">
      <alignment horizontal="left"/>
    </xf>
    <xf numFmtId="0" fontId="59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59" fillId="0" borderId="18" xfId="0" applyNumberFormat="1" applyFont="1" applyBorder="1" applyAlignment="1">
      <alignment/>
    </xf>
    <xf numFmtId="0" fontId="59" fillId="0" borderId="19" xfId="0" applyFont="1" applyBorder="1" applyAlignment="1">
      <alignment/>
    </xf>
    <xf numFmtId="0" fontId="59" fillId="0" borderId="20" xfId="0" applyFont="1" applyBorder="1" applyAlignment="1">
      <alignment/>
    </xf>
    <xf numFmtId="0" fontId="0" fillId="0" borderId="20" xfId="0" applyFont="1" applyBorder="1" applyAlignment="1">
      <alignment/>
    </xf>
    <xf numFmtId="4" fontId="59" fillId="0" borderId="21" xfId="0" applyNumberFormat="1" applyFont="1" applyBorder="1" applyAlignment="1">
      <alignment/>
    </xf>
    <xf numFmtId="0" fontId="63" fillId="0" borderId="0" xfId="0" applyFont="1" applyAlignment="1">
      <alignment/>
    </xf>
    <xf numFmtId="4" fontId="62" fillId="0" borderId="22" xfId="0" applyNumberFormat="1" applyFont="1" applyBorder="1" applyAlignment="1">
      <alignment/>
    </xf>
    <xf numFmtId="0" fontId="62" fillId="0" borderId="0" xfId="0" applyFont="1" applyAlignment="1">
      <alignment/>
    </xf>
    <xf numFmtId="0" fontId="59" fillId="0" borderId="23" xfId="0" applyFont="1" applyBorder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2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65" fillId="0" borderId="0" xfId="0" applyNumberFormat="1" applyFont="1" applyAlignment="1">
      <alignment horizontal="center" vertical="top"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10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66" fillId="0" borderId="14" xfId="0" applyNumberFormat="1" applyFont="1" applyBorder="1" applyAlignment="1">
      <alignment/>
    </xf>
    <xf numFmtId="4" fontId="66" fillId="0" borderId="14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4" fillId="0" borderId="0" xfId="51" applyFont="1" applyFill="1" applyBorder="1" applyAlignment="1" applyProtection="1">
      <alignment horizontal="left" vertical="top" wrapText="1"/>
      <protection hidden="1"/>
    </xf>
    <xf numFmtId="0" fontId="6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5"/>
  <sheetViews>
    <sheetView tabSelected="1" view="pageBreakPreview" zoomScale="120" zoomScaleSheetLayoutView="120" zoomScalePageLayoutView="125" workbookViewId="0" topLeftCell="A1">
      <selection activeCell="B2" sqref="B2:F2"/>
    </sheetView>
  </sheetViews>
  <sheetFormatPr defaultColWidth="11.421875" defaultRowHeight="15.75"/>
  <cols>
    <col min="1" max="1" width="4.140625" style="0" customWidth="1"/>
    <col min="2" max="2" width="40.8515625" style="0" customWidth="1"/>
    <col min="3" max="3" width="6.140625" style="0" customWidth="1"/>
    <col min="4" max="4" width="8.140625" style="0" customWidth="1"/>
    <col min="5" max="5" width="13.7109375" style="0" customWidth="1"/>
    <col min="6" max="6" width="15.7109375" style="0" customWidth="1"/>
  </cols>
  <sheetData>
    <row r="1" spans="1:6" ht="15.75">
      <c r="A1" s="2"/>
      <c r="B1" s="2"/>
      <c r="C1" s="2"/>
      <c r="D1" s="2"/>
      <c r="E1" s="2"/>
      <c r="F1" s="2"/>
    </row>
    <row r="2" spans="1:6" ht="48" customHeight="1">
      <c r="A2" s="2"/>
      <c r="B2" s="78" t="s">
        <v>86</v>
      </c>
      <c r="C2" s="79"/>
      <c r="D2" s="79"/>
      <c r="E2" s="79"/>
      <c r="F2" s="80"/>
    </row>
    <row r="3" spans="1:6" ht="15.75">
      <c r="A3" s="2"/>
      <c r="B3" s="2"/>
      <c r="C3" s="2"/>
      <c r="D3" s="2"/>
      <c r="E3" s="2"/>
      <c r="F3" s="2"/>
    </row>
    <row r="4" spans="1:6" ht="15.75">
      <c r="A4" s="2"/>
      <c r="B4" s="37" t="s">
        <v>0</v>
      </c>
      <c r="C4" s="38"/>
      <c r="D4" s="38"/>
      <c r="E4" s="38"/>
      <c r="F4" s="38"/>
    </row>
    <row r="5" spans="1:6" ht="15.75">
      <c r="A5" s="2"/>
      <c r="B5" s="39"/>
      <c r="C5" s="40" t="s">
        <v>1</v>
      </c>
      <c r="D5" s="41" t="s">
        <v>2</v>
      </c>
      <c r="E5" s="40" t="s">
        <v>3</v>
      </c>
      <c r="F5" s="42" t="s">
        <v>4</v>
      </c>
    </row>
    <row r="6" spans="1:6" ht="15.75">
      <c r="A6" s="2"/>
      <c r="B6" s="2"/>
      <c r="C6" s="2"/>
      <c r="D6" s="2"/>
      <c r="E6" s="2"/>
      <c r="F6" s="2"/>
    </row>
    <row r="7" spans="1:6" ht="15.75">
      <c r="A7" s="2"/>
      <c r="B7" s="46" t="s">
        <v>5</v>
      </c>
      <c r="C7" s="47"/>
      <c r="D7" s="47"/>
      <c r="E7" s="47"/>
      <c r="F7" s="48"/>
    </row>
    <row r="8" spans="1:6" ht="15.75">
      <c r="A8" s="2"/>
      <c r="B8" s="2"/>
      <c r="C8" s="2"/>
      <c r="D8" s="2"/>
      <c r="E8" s="2"/>
      <c r="F8" s="2"/>
    </row>
    <row r="9" spans="1:12" ht="27" customHeight="1">
      <c r="A9" s="33" t="s">
        <v>6</v>
      </c>
      <c r="B9" s="81" t="s">
        <v>12</v>
      </c>
      <c r="C9" s="81"/>
      <c r="D9" s="81"/>
      <c r="E9" s="81"/>
      <c r="F9" s="81"/>
      <c r="I9" s="3"/>
      <c r="J9" s="3"/>
      <c r="K9" s="3"/>
      <c r="L9" s="3"/>
    </row>
    <row r="10" spans="1:12" ht="15.75">
      <c r="A10" s="2"/>
      <c r="B10" s="43" t="s">
        <v>10</v>
      </c>
      <c r="C10" s="83" t="s">
        <v>7</v>
      </c>
      <c r="D10" s="84"/>
      <c r="E10" s="85"/>
      <c r="F10" s="36"/>
      <c r="I10" s="3"/>
      <c r="J10" s="3"/>
      <c r="K10" s="3"/>
      <c r="L10" s="3"/>
    </row>
    <row r="11" spans="1:12" ht="15.75">
      <c r="A11" s="2"/>
      <c r="B11" s="2"/>
      <c r="C11" s="2"/>
      <c r="D11" s="2"/>
      <c r="E11" s="2"/>
      <c r="F11" s="2"/>
      <c r="I11" s="3"/>
      <c r="J11" s="3"/>
      <c r="K11" s="3"/>
      <c r="L11" s="3"/>
    </row>
    <row r="12" spans="1:12" ht="142.5" customHeight="1">
      <c r="A12" s="33" t="s">
        <v>8</v>
      </c>
      <c r="B12" s="77" t="s">
        <v>9</v>
      </c>
      <c r="C12" s="77"/>
      <c r="D12" s="77"/>
      <c r="E12" s="77"/>
      <c r="F12" s="77"/>
      <c r="I12" s="3"/>
      <c r="J12" s="3"/>
      <c r="K12" s="3"/>
      <c r="L12" s="3"/>
    </row>
    <row r="13" spans="1:6" ht="15.75">
      <c r="A13" s="43"/>
      <c r="B13" s="43" t="s">
        <v>10</v>
      </c>
      <c r="C13" s="44" t="s">
        <v>11</v>
      </c>
      <c r="D13" s="35">
        <v>25</v>
      </c>
      <c r="E13" s="35"/>
      <c r="F13" s="36">
        <f>D13*E13</f>
        <v>0</v>
      </c>
    </row>
    <row r="14" spans="1:6" ht="15.75">
      <c r="A14" s="2"/>
      <c r="B14" s="2"/>
      <c r="C14" s="2"/>
      <c r="D14" s="2"/>
      <c r="E14" s="2"/>
      <c r="F14" s="2"/>
    </row>
    <row r="15" spans="1:6" ht="130.5" customHeight="1">
      <c r="A15" s="66" t="s">
        <v>13</v>
      </c>
      <c r="B15" s="77" t="s">
        <v>67</v>
      </c>
      <c r="C15" s="77"/>
      <c r="D15" s="77"/>
      <c r="E15" s="77"/>
      <c r="F15" s="77"/>
    </row>
    <row r="16" spans="1:8" ht="15.75">
      <c r="A16" s="2"/>
      <c r="B16" s="2"/>
      <c r="C16" s="44" t="s">
        <v>11</v>
      </c>
      <c r="D16" s="35">
        <v>825</v>
      </c>
      <c r="E16" s="35"/>
      <c r="F16" s="69">
        <f>D16*E16</f>
        <v>0</v>
      </c>
      <c r="H16" s="1"/>
    </row>
    <row r="17" spans="1:7" ht="13.5" customHeight="1">
      <c r="A17" s="2"/>
      <c r="B17" s="43"/>
      <c r="C17" s="43"/>
      <c r="D17" s="43"/>
      <c r="E17" s="43"/>
      <c r="F17" s="43"/>
      <c r="G17" s="1"/>
    </row>
    <row r="18" spans="1:7" ht="24.75" customHeight="1">
      <c r="A18" s="67" t="s">
        <v>15</v>
      </c>
      <c r="B18" s="82" t="s">
        <v>70</v>
      </c>
      <c r="C18" s="82"/>
      <c r="D18" s="82"/>
      <c r="E18" s="82"/>
      <c r="F18" s="82"/>
      <c r="G18" s="1"/>
    </row>
    <row r="19" spans="1:7" ht="15.75">
      <c r="A19" s="2"/>
      <c r="B19" s="43"/>
      <c r="C19" s="44" t="s">
        <v>11</v>
      </c>
      <c r="D19" s="35">
        <v>175</v>
      </c>
      <c r="E19" s="35"/>
      <c r="F19" s="36">
        <f>D19*E19</f>
        <v>0</v>
      </c>
      <c r="G19" s="1"/>
    </row>
    <row r="20" spans="1:7" ht="16.5" thickBot="1">
      <c r="A20" s="2"/>
      <c r="B20" s="43"/>
      <c r="C20" s="43"/>
      <c r="D20" s="43"/>
      <c r="E20" s="43"/>
      <c r="F20" s="43"/>
      <c r="G20" s="1"/>
    </row>
    <row r="21" spans="1:6" ht="16.5" thickBot="1">
      <c r="A21" s="65"/>
      <c r="B21" s="87" t="s">
        <v>16</v>
      </c>
      <c r="C21" s="87"/>
      <c r="D21" s="87"/>
      <c r="E21" s="88"/>
      <c r="F21" s="45">
        <f>SUM(F19+F16+F13+F10)</f>
        <v>0</v>
      </c>
    </row>
    <row r="22" spans="1:6" ht="15.7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2"/>
      <c r="E23" s="2"/>
      <c r="F23" s="2"/>
    </row>
    <row r="24" spans="1:6" ht="15.75">
      <c r="A24" s="2"/>
      <c r="B24" s="46" t="s">
        <v>17</v>
      </c>
      <c r="C24" s="47"/>
      <c r="D24" s="47"/>
      <c r="E24" s="47"/>
      <c r="F24" s="48"/>
    </row>
    <row r="25" spans="1:6" ht="15.75">
      <c r="A25" s="2"/>
      <c r="B25" s="2"/>
      <c r="C25" s="2"/>
      <c r="D25" s="2"/>
      <c r="E25" s="2"/>
      <c r="F25" s="2"/>
    </row>
    <row r="26" spans="1:6" ht="43.5" customHeight="1">
      <c r="A26" s="33" t="s">
        <v>6</v>
      </c>
      <c r="B26" s="77" t="s">
        <v>93</v>
      </c>
      <c r="C26" s="77"/>
      <c r="D26" s="77"/>
      <c r="E26" s="77"/>
      <c r="F26" s="77"/>
    </row>
    <row r="27" spans="1:6" ht="15.75">
      <c r="A27" s="2"/>
      <c r="B27" s="2" t="s">
        <v>94</v>
      </c>
      <c r="C27" s="44" t="s">
        <v>18</v>
      </c>
      <c r="D27" s="35">
        <v>60</v>
      </c>
      <c r="E27" s="36"/>
      <c r="F27" s="36">
        <f>D27*E27</f>
        <v>0</v>
      </c>
    </row>
    <row r="28" spans="1:6" ht="15.75">
      <c r="A28" s="2"/>
      <c r="B28" s="2" t="s">
        <v>95</v>
      </c>
      <c r="C28" s="44" t="s">
        <v>18</v>
      </c>
      <c r="D28" s="35">
        <v>50</v>
      </c>
      <c r="E28" s="36"/>
      <c r="F28" s="36">
        <f>D28*E28</f>
        <v>0</v>
      </c>
    </row>
    <row r="29" spans="1:6" ht="14.25" customHeight="1">
      <c r="A29" s="2"/>
      <c r="B29" s="2"/>
      <c r="C29" s="2"/>
      <c r="D29" s="2"/>
      <c r="E29" s="2"/>
      <c r="F29" s="2"/>
    </row>
    <row r="30" spans="1:6" ht="46.5" customHeight="1">
      <c r="A30" s="33" t="s">
        <v>8</v>
      </c>
      <c r="B30" s="77" t="s">
        <v>108</v>
      </c>
      <c r="C30" s="77"/>
      <c r="D30" s="77"/>
      <c r="E30" s="77"/>
      <c r="F30" s="77"/>
    </row>
    <row r="31" spans="1:6" ht="15.75">
      <c r="A31" s="2"/>
      <c r="B31" s="43" t="s">
        <v>19</v>
      </c>
      <c r="C31" s="70" t="s">
        <v>20</v>
      </c>
      <c r="D31" s="35">
        <v>1</v>
      </c>
      <c r="E31" s="36"/>
      <c r="F31" s="36">
        <f>D31*E31</f>
        <v>0</v>
      </c>
    </row>
    <row r="32" spans="1:6" ht="15.75">
      <c r="A32" s="2"/>
      <c r="B32" s="43" t="s">
        <v>55</v>
      </c>
      <c r="C32" s="70" t="s">
        <v>20</v>
      </c>
      <c r="D32" s="35">
        <v>1</v>
      </c>
      <c r="E32" s="36"/>
      <c r="F32" s="36">
        <f>D32*E32</f>
        <v>0</v>
      </c>
    </row>
    <row r="33" spans="1:6" ht="15.75">
      <c r="A33" s="2"/>
      <c r="B33" s="43" t="s">
        <v>27</v>
      </c>
      <c r="C33" s="70" t="s">
        <v>20</v>
      </c>
      <c r="D33" s="35">
        <v>6</v>
      </c>
      <c r="E33" s="36"/>
      <c r="F33" s="36">
        <f>D33*E33</f>
        <v>0</v>
      </c>
    </row>
    <row r="34" spans="1:6" ht="15.75">
      <c r="A34" s="2"/>
      <c r="B34" s="43" t="s">
        <v>21</v>
      </c>
      <c r="C34" s="70" t="s">
        <v>20</v>
      </c>
      <c r="D34" s="35">
        <v>1</v>
      </c>
      <c r="E34" s="36"/>
      <c r="F34" s="36">
        <f>D34*E34</f>
        <v>0</v>
      </c>
    </row>
    <row r="35" spans="1:6" ht="15.75">
      <c r="A35" s="2"/>
      <c r="B35" s="43" t="s">
        <v>22</v>
      </c>
      <c r="C35" s="70" t="s">
        <v>20</v>
      </c>
      <c r="D35" s="35">
        <v>1</v>
      </c>
      <c r="E35" s="36"/>
      <c r="F35" s="36">
        <f>D35*E35</f>
        <v>0</v>
      </c>
    </row>
    <row r="36" spans="1:6" ht="15.75">
      <c r="A36" s="2"/>
      <c r="B36" s="43" t="s">
        <v>47</v>
      </c>
      <c r="C36" s="70" t="s">
        <v>20</v>
      </c>
      <c r="D36" s="35">
        <v>1</v>
      </c>
      <c r="E36" s="36"/>
      <c r="F36" s="36">
        <v>0</v>
      </c>
    </row>
    <row r="37" spans="1:6" ht="15.75">
      <c r="A37" s="2"/>
      <c r="B37" s="43" t="s">
        <v>23</v>
      </c>
      <c r="C37" s="70" t="s">
        <v>20</v>
      </c>
      <c r="D37" s="35">
        <v>1</v>
      </c>
      <c r="E37" s="36"/>
      <c r="F37" s="36">
        <f>D37*E37</f>
        <v>0</v>
      </c>
    </row>
    <row r="38" spans="1:6" ht="15" customHeight="1">
      <c r="A38" s="2"/>
      <c r="B38" s="2" t="s">
        <v>107</v>
      </c>
      <c r="C38" s="70" t="s">
        <v>60</v>
      </c>
      <c r="D38" s="35">
        <v>65</v>
      </c>
      <c r="E38" s="36"/>
      <c r="F38" s="36">
        <f>D38*E38</f>
        <v>0</v>
      </c>
    </row>
    <row r="39" spans="1:6" ht="12.75" customHeight="1">
      <c r="A39" s="2"/>
      <c r="B39" s="2"/>
      <c r="C39" s="2"/>
      <c r="D39" s="2"/>
      <c r="E39" s="2"/>
      <c r="F39" s="2"/>
    </row>
    <row r="40" spans="1:6" ht="52.5" customHeight="1">
      <c r="A40" s="33" t="s">
        <v>13</v>
      </c>
      <c r="B40" s="77" t="s">
        <v>109</v>
      </c>
      <c r="C40" s="77"/>
      <c r="D40" s="77"/>
      <c r="E40" s="77"/>
      <c r="F40" s="77"/>
    </row>
    <row r="41" spans="1:6" ht="14.25" customHeight="1">
      <c r="A41" s="2"/>
      <c r="B41" s="2"/>
      <c r="C41" s="2"/>
      <c r="D41" s="2"/>
      <c r="E41" s="2"/>
      <c r="F41" s="2"/>
    </row>
    <row r="42" spans="1:6" ht="15.75">
      <c r="A42" s="2"/>
      <c r="B42" s="71" t="s">
        <v>54</v>
      </c>
      <c r="C42" s="44" t="s">
        <v>18</v>
      </c>
      <c r="D42" s="35">
        <v>95</v>
      </c>
      <c r="E42" s="36"/>
      <c r="F42" s="36">
        <f>D42*E42</f>
        <v>0</v>
      </c>
    </row>
    <row r="43" spans="1:6" ht="15" customHeight="1">
      <c r="A43" s="2"/>
      <c r="B43" s="49"/>
      <c r="C43" s="50"/>
      <c r="D43" s="51"/>
      <c r="E43" s="2"/>
      <c r="F43" s="2"/>
    </row>
    <row r="44" spans="1:6" ht="30.75" customHeight="1">
      <c r="A44" s="33" t="s">
        <v>14</v>
      </c>
      <c r="B44" s="77" t="s">
        <v>38</v>
      </c>
      <c r="C44" s="77"/>
      <c r="D44" s="77"/>
      <c r="E44" s="77"/>
      <c r="F44" s="77"/>
    </row>
    <row r="45" spans="1:6" ht="18" customHeight="1">
      <c r="A45" s="2"/>
      <c r="B45" s="2"/>
      <c r="C45" s="44" t="s">
        <v>18</v>
      </c>
      <c r="D45" s="35">
        <v>50</v>
      </c>
      <c r="E45" s="36"/>
      <c r="F45" s="36">
        <f>D45*E45</f>
        <v>0</v>
      </c>
    </row>
    <row r="46" spans="1:6" ht="13.5" customHeight="1">
      <c r="A46" s="2"/>
      <c r="B46" s="2"/>
      <c r="C46" s="2"/>
      <c r="D46" s="2"/>
      <c r="E46" s="2"/>
      <c r="F46" s="2"/>
    </row>
    <row r="47" spans="1:6" ht="60.75" customHeight="1">
      <c r="A47" s="33" t="s">
        <v>15</v>
      </c>
      <c r="B47" s="77" t="s">
        <v>119</v>
      </c>
      <c r="C47" s="77"/>
      <c r="D47" s="77"/>
      <c r="E47" s="77"/>
      <c r="F47" s="77"/>
    </row>
    <row r="48" spans="1:6" ht="15.75">
      <c r="A48" s="2"/>
      <c r="B48" s="43" t="s">
        <v>30</v>
      </c>
      <c r="C48" s="70" t="s">
        <v>11</v>
      </c>
      <c r="D48" s="35">
        <v>60</v>
      </c>
      <c r="E48" s="36"/>
      <c r="F48" s="36">
        <f>D48*E48</f>
        <v>0</v>
      </c>
    </row>
    <row r="49" spans="1:6" ht="16.5" thickBot="1">
      <c r="A49" s="2"/>
      <c r="B49" s="2"/>
      <c r="C49" s="2"/>
      <c r="D49" s="2"/>
      <c r="E49" s="2"/>
      <c r="F49" s="2"/>
    </row>
    <row r="50" spans="1:6" ht="16.5" thickBot="1">
      <c r="A50" s="2"/>
      <c r="B50" s="93" t="s">
        <v>29</v>
      </c>
      <c r="C50" s="93"/>
      <c r="D50" s="93"/>
      <c r="E50" s="94"/>
      <c r="F50" s="73">
        <f>F27+F31+F32+F33+F34+F35+F36+F37+F42+F45+F48+F28+F38</f>
        <v>0</v>
      </c>
    </row>
    <row r="51" spans="1:6" ht="15.75">
      <c r="A51" s="2"/>
      <c r="B51" s="2"/>
      <c r="C51" s="2"/>
      <c r="D51" s="2"/>
      <c r="E51" s="2"/>
      <c r="F51" s="2"/>
    </row>
    <row r="52" spans="1:6" ht="18.75" customHeight="1">
      <c r="A52" s="2"/>
      <c r="B52" s="46" t="s">
        <v>61</v>
      </c>
      <c r="C52" s="47"/>
      <c r="D52" s="47"/>
      <c r="E52" s="47"/>
      <c r="F52" s="48"/>
    </row>
    <row r="53" spans="1:6" ht="14.25" customHeight="1">
      <c r="A53" s="2"/>
      <c r="B53" s="54"/>
      <c r="C53" s="2"/>
      <c r="D53" s="2"/>
      <c r="E53" s="2"/>
      <c r="F53" s="2"/>
    </row>
    <row r="54" spans="1:6" ht="37.5" customHeight="1">
      <c r="A54" s="33" t="s">
        <v>6</v>
      </c>
      <c r="B54" s="77" t="s">
        <v>76</v>
      </c>
      <c r="C54" s="77"/>
      <c r="D54" s="77"/>
      <c r="E54" s="77"/>
      <c r="F54" s="77"/>
    </row>
    <row r="55" spans="1:6" ht="12" customHeight="1">
      <c r="A55" s="2"/>
      <c r="B55" s="77"/>
      <c r="C55" s="77"/>
      <c r="D55" s="77"/>
      <c r="E55" s="77"/>
      <c r="F55" s="77"/>
    </row>
    <row r="56" spans="1:6" ht="15.75">
      <c r="A56" s="2"/>
      <c r="B56" s="43" t="s">
        <v>30</v>
      </c>
      <c r="C56" s="70" t="s">
        <v>28</v>
      </c>
      <c r="D56" s="35">
        <v>800</v>
      </c>
      <c r="E56" s="35"/>
      <c r="F56" s="36">
        <f>D56*E56</f>
        <v>0</v>
      </c>
    </row>
    <row r="57" spans="1:6" ht="14.25" customHeight="1">
      <c r="A57" s="2"/>
      <c r="B57" s="55"/>
      <c r="C57" s="2"/>
      <c r="D57" s="2"/>
      <c r="E57" s="2"/>
      <c r="F57" s="2"/>
    </row>
    <row r="58" spans="1:6" ht="77.25" customHeight="1">
      <c r="A58" s="33" t="s">
        <v>8</v>
      </c>
      <c r="B58" s="77" t="s">
        <v>56</v>
      </c>
      <c r="C58" s="77"/>
      <c r="D58" s="77"/>
      <c r="E58" s="77"/>
      <c r="F58" s="77"/>
    </row>
    <row r="59" spans="1:6" ht="15.75" customHeight="1">
      <c r="A59" s="2"/>
      <c r="B59" s="49" t="s">
        <v>30</v>
      </c>
      <c r="C59" s="70" t="s">
        <v>28</v>
      </c>
      <c r="D59" s="35">
        <v>60</v>
      </c>
      <c r="E59" s="35"/>
      <c r="F59" s="36">
        <f>D59*E59</f>
        <v>0</v>
      </c>
    </row>
    <row r="60" spans="1:6" ht="15" customHeight="1" thickBot="1">
      <c r="A60" s="33"/>
      <c r="B60" s="2"/>
      <c r="C60" s="2"/>
      <c r="D60" s="2"/>
      <c r="E60" s="2"/>
      <c r="F60" s="2"/>
    </row>
    <row r="61" spans="1:6" ht="18.75" customHeight="1" thickBot="1">
      <c r="A61" s="2"/>
      <c r="B61" s="86" t="s">
        <v>36</v>
      </c>
      <c r="C61" s="86"/>
      <c r="D61" s="86"/>
      <c r="E61" s="74"/>
      <c r="F61" s="73">
        <f>F56+F59</f>
        <v>0</v>
      </c>
    </row>
    <row r="62" spans="1:6" ht="15.75">
      <c r="A62" s="2"/>
      <c r="B62" s="2"/>
      <c r="C62" s="2"/>
      <c r="D62" s="2"/>
      <c r="E62" s="2"/>
      <c r="F62" s="2"/>
    </row>
    <row r="63" spans="1:6" ht="16.5" customHeight="1">
      <c r="A63" s="2"/>
      <c r="B63" s="89" t="s">
        <v>37</v>
      </c>
      <c r="C63" s="90"/>
      <c r="D63" s="90"/>
      <c r="E63" s="47"/>
      <c r="F63" s="48" t="s">
        <v>34</v>
      </c>
    </row>
    <row r="64" spans="1:6" ht="16.5" customHeight="1">
      <c r="A64" s="2"/>
      <c r="B64" s="2"/>
      <c r="C64" s="2"/>
      <c r="D64" s="2"/>
      <c r="E64" s="2"/>
      <c r="F64" s="2"/>
    </row>
    <row r="65" spans="1:6" ht="45" customHeight="1">
      <c r="A65" s="33" t="s">
        <v>6</v>
      </c>
      <c r="B65" s="77" t="s">
        <v>118</v>
      </c>
      <c r="C65" s="77"/>
      <c r="D65" s="77"/>
      <c r="E65" s="77"/>
      <c r="F65" s="77"/>
    </row>
    <row r="66" spans="1:6" ht="18.75" customHeight="1">
      <c r="A66" s="2"/>
      <c r="B66" s="43"/>
      <c r="C66" s="57" t="s">
        <v>28</v>
      </c>
      <c r="D66" s="35">
        <v>35</v>
      </c>
      <c r="E66" s="35"/>
      <c r="F66" s="36">
        <f>D66*E66</f>
        <v>0</v>
      </c>
    </row>
    <row r="67" spans="1:6" ht="13.5" customHeight="1">
      <c r="A67" s="2"/>
      <c r="B67" s="2"/>
      <c r="C67" s="2"/>
      <c r="D67" s="2"/>
      <c r="E67" s="2"/>
      <c r="F67" s="2"/>
    </row>
    <row r="68" spans="1:6" ht="231.75" customHeight="1">
      <c r="A68" s="33" t="s">
        <v>8</v>
      </c>
      <c r="B68" s="91" t="s">
        <v>87</v>
      </c>
      <c r="C68" s="91"/>
      <c r="D68" s="91"/>
      <c r="E68" s="91"/>
      <c r="F68" s="91"/>
    </row>
    <row r="69" spans="1:6" ht="68.25" customHeight="1">
      <c r="A69" s="2"/>
      <c r="B69" s="81" t="s">
        <v>72</v>
      </c>
      <c r="C69" s="81"/>
      <c r="D69" s="81"/>
      <c r="E69" s="81"/>
      <c r="F69" s="81"/>
    </row>
    <row r="70" spans="1:6" ht="15.75">
      <c r="A70" s="2"/>
      <c r="B70" s="43" t="s">
        <v>31</v>
      </c>
      <c r="C70" s="2"/>
      <c r="D70" s="2"/>
      <c r="E70" s="2"/>
      <c r="F70" s="2"/>
    </row>
    <row r="71" spans="1:6" ht="18" customHeight="1">
      <c r="A71" s="2"/>
      <c r="B71" s="43" t="s">
        <v>48</v>
      </c>
      <c r="C71" s="56"/>
      <c r="D71" s="2"/>
      <c r="E71" s="2"/>
      <c r="F71" s="2"/>
    </row>
    <row r="72" spans="1:6" ht="18" customHeight="1">
      <c r="A72" s="2"/>
      <c r="B72" s="43" t="s">
        <v>74</v>
      </c>
      <c r="C72" s="70" t="s">
        <v>11</v>
      </c>
      <c r="D72" s="35">
        <v>550</v>
      </c>
      <c r="E72" s="35"/>
      <c r="F72" s="36">
        <f>D72*E72</f>
        <v>0</v>
      </c>
    </row>
    <row r="73" spans="1:6" ht="15.75" customHeight="1">
      <c r="A73" s="2"/>
      <c r="B73" s="58"/>
      <c r="C73" s="60"/>
      <c r="D73" s="52"/>
      <c r="E73" s="52"/>
      <c r="F73" s="53"/>
    </row>
    <row r="74" spans="1:6" ht="219.75" customHeight="1">
      <c r="A74" s="33" t="s">
        <v>13</v>
      </c>
      <c r="B74" s="91" t="s">
        <v>110</v>
      </c>
      <c r="C74" s="91"/>
      <c r="D74" s="91"/>
      <c r="E74" s="91"/>
      <c r="F74" s="91"/>
    </row>
    <row r="75" spans="1:6" ht="66" customHeight="1">
      <c r="A75" s="2"/>
      <c r="B75" s="81" t="s">
        <v>71</v>
      </c>
      <c r="C75" s="81"/>
      <c r="D75" s="81"/>
      <c r="E75" s="81"/>
      <c r="F75" s="81"/>
    </row>
    <row r="76" spans="1:6" ht="15.75">
      <c r="A76" s="2"/>
      <c r="B76" s="43" t="s">
        <v>31</v>
      </c>
      <c r="C76" s="2"/>
      <c r="D76" s="2"/>
      <c r="E76" s="2"/>
      <c r="F76" s="2"/>
    </row>
    <row r="77" spans="1:6" ht="15.75">
      <c r="A77" s="2"/>
      <c r="B77" s="43" t="s">
        <v>48</v>
      </c>
      <c r="C77" s="56"/>
      <c r="D77" s="2"/>
      <c r="E77" s="2"/>
      <c r="F77" s="2"/>
    </row>
    <row r="78" spans="1:6" ht="15.75">
      <c r="A78" s="2"/>
      <c r="B78" s="43" t="s">
        <v>73</v>
      </c>
      <c r="C78" s="70" t="s">
        <v>11</v>
      </c>
      <c r="D78" s="35">
        <v>160</v>
      </c>
      <c r="E78" s="35"/>
      <c r="F78" s="36">
        <f>D78*E78</f>
        <v>0</v>
      </c>
    </row>
    <row r="79" spans="1:6" ht="16.5" customHeight="1">
      <c r="A79" s="2"/>
      <c r="B79" s="43" t="s">
        <v>10</v>
      </c>
      <c r="C79" s="2"/>
      <c r="D79" s="2"/>
      <c r="E79" s="2"/>
      <c r="F79" s="2"/>
    </row>
    <row r="80" spans="1:6" ht="43.5" customHeight="1">
      <c r="A80" s="33" t="s">
        <v>14</v>
      </c>
      <c r="B80" s="77" t="s">
        <v>106</v>
      </c>
      <c r="C80" s="77"/>
      <c r="D80" s="77"/>
      <c r="E80" s="77"/>
      <c r="F80" s="77"/>
    </row>
    <row r="81" spans="1:6" ht="73.5" customHeight="1">
      <c r="A81" s="2"/>
      <c r="B81" s="77" t="s">
        <v>111</v>
      </c>
      <c r="C81" s="77"/>
      <c r="D81" s="77"/>
      <c r="E81" s="77"/>
      <c r="F81" s="77"/>
    </row>
    <row r="82" spans="1:6" ht="55.5" customHeight="1">
      <c r="A82" s="2"/>
      <c r="B82" s="77" t="s">
        <v>32</v>
      </c>
      <c r="C82" s="77"/>
      <c r="D82" s="77"/>
      <c r="E82" s="77"/>
      <c r="F82" s="77"/>
    </row>
    <row r="83" spans="1:6" ht="48.75" customHeight="1">
      <c r="A83" s="2"/>
      <c r="B83" s="77" t="s">
        <v>33</v>
      </c>
      <c r="C83" s="77"/>
      <c r="D83" s="77"/>
      <c r="E83" s="77"/>
      <c r="F83" s="77"/>
    </row>
    <row r="84" spans="1:6" ht="19.5" customHeight="1">
      <c r="A84" s="2"/>
      <c r="B84" s="43" t="s">
        <v>112</v>
      </c>
      <c r="C84" s="70" t="s">
        <v>11</v>
      </c>
      <c r="D84" s="35">
        <v>30</v>
      </c>
      <c r="E84" s="35"/>
      <c r="F84" s="36">
        <f>D84*E84</f>
        <v>0</v>
      </c>
    </row>
    <row r="85" spans="1:6" ht="19.5" customHeight="1">
      <c r="A85" s="2"/>
      <c r="B85" s="43" t="s">
        <v>122</v>
      </c>
      <c r="C85" s="70" t="s">
        <v>11</v>
      </c>
      <c r="D85" s="75">
        <v>20</v>
      </c>
      <c r="E85" s="75"/>
      <c r="F85" s="76">
        <f>D85*E85</f>
        <v>0</v>
      </c>
    </row>
    <row r="86" spans="1:8" ht="14.25" customHeight="1">
      <c r="A86" s="2"/>
      <c r="B86" s="43"/>
      <c r="C86" s="43"/>
      <c r="D86" s="43"/>
      <c r="E86" s="43"/>
      <c r="F86" s="43"/>
      <c r="H86" s="3"/>
    </row>
    <row r="87" spans="1:8" ht="61.5" customHeight="1">
      <c r="A87" s="33" t="s">
        <v>15</v>
      </c>
      <c r="B87" s="77" t="s">
        <v>96</v>
      </c>
      <c r="C87" s="77"/>
      <c r="D87" s="77"/>
      <c r="E87" s="77"/>
      <c r="F87" s="77"/>
      <c r="H87" s="3"/>
    </row>
    <row r="88" spans="1:8" ht="18.75" customHeight="1">
      <c r="A88" s="33"/>
      <c r="B88" s="43" t="s">
        <v>30</v>
      </c>
      <c r="C88" s="70" t="s">
        <v>11</v>
      </c>
      <c r="D88" s="35">
        <v>750</v>
      </c>
      <c r="E88" s="36"/>
      <c r="F88" s="36">
        <f>D88*E88</f>
        <v>0</v>
      </c>
      <c r="H88" s="3"/>
    </row>
    <row r="89" spans="1:6" ht="12" customHeight="1">
      <c r="A89" s="2"/>
      <c r="B89" s="2"/>
      <c r="C89" s="2"/>
      <c r="D89" s="2"/>
      <c r="E89" s="2"/>
      <c r="F89" s="2"/>
    </row>
    <row r="90" spans="1:10" ht="110.25" customHeight="1">
      <c r="A90" s="33" t="s">
        <v>25</v>
      </c>
      <c r="B90" s="77" t="s">
        <v>113</v>
      </c>
      <c r="C90" s="77"/>
      <c r="D90" s="77"/>
      <c r="E90" s="77"/>
      <c r="F90" s="77"/>
      <c r="J90" s="3"/>
    </row>
    <row r="91" spans="1:6" ht="17.25" customHeight="1">
      <c r="A91" s="2"/>
      <c r="B91" s="72" t="s">
        <v>97</v>
      </c>
      <c r="C91" s="70" t="s">
        <v>11</v>
      </c>
      <c r="D91" s="35">
        <v>50</v>
      </c>
      <c r="E91" s="36"/>
      <c r="F91" s="36">
        <f>D91*E91</f>
        <v>0</v>
      </c>
    </row>
    <row r="92" spans="1:6" ht="14.25" customHeight="1">
      <c r="A92" s="2"/>
      <c r="B92" s="34"/>
      <c r="C92" s="34"/>
      <c r="D92" s="34"/>
      <c r="E92" s="34"/>
      <c r="F92" s="34"/>
    </row>
    <row r="93" spans="1:6" ht="73.5" customHeight="1">
      <c r="A93" s="33" t="s">
        <v>50</v>
      </c>
      <c r="B93" s="77" t="s">
        <v>114</v>
      </c>
      <c r="C93" s="77"/>
      <c r="D93" s="77"/>
      <c r="E93" s="77"/>
      <c r="F93" s="77"/>
    </row>
    <row r="94" spans="1:6" ht="17.25" customHeight="1">
      <c r="A94" s="2"/>
      <c r="B94" s="59" t="s">
        <v>75</v>
      </c>
      <c r="C94" s="70" t="s">
        <v>11</v>
      </c>
      <c r="D94" s="35">
        <v>35</v>
      </c>
      <c r="E94" s="35"/>
      <c r="F94" s="36">
        <f>D94*E94</f>
        <v>0</v>
      </c>
    </row>
    <row r="95" spans="1:6" ht="17.25" customHeight="1">
      <c r="A95" s="2"/>
      <c r="B95" s="59"/>
      <c r="C95" s="60"/>
      <c r="D95" s="52"/>
      <c r="E95" s="52"/>
      <c r="F95" s="53"/>
    </row>
    <row r="96" spans="1:6" ht="59.25" customHeight="1">
      <c r="A96" s="33" t="s">
        <v>57</v>
      </c>
      <c r="B96" s="77" t="s">
        <v>121</v>
      </c>
      <c r="C96" s="77"/>
      <c r="D96" s="77"/>
      <c r="E96" s="77"/>
      <c r="F96" s="77"/>
    </row>
    <row r="97" spans="1:6" ht="18.75" customHeight="1">
      <c r="A97" s="2"/>
      <c r="B97" s="2"/>
      <c r="C97" s="70" t="s">
        <v>51</v>
      </c>
      <c r="D97" s="35"/>
      <c r="E97" s="35"/>
      <c r="F97" s="36">
        <f>(F66+F72+F78+F84+F88+F91+F94)*0.02</f>
        <v>0</v>
      </c>
    </row>
    <row r="98" spans="1:6" ht="18.75" customHeight="1" thickBot="1">
      <c r="A98" s="2"/>
      <c r="B98" s="2"/>
      <c r="C98" s="2"/>
      <c r="D98" s="2"/>
      <c r="E98" s="2"/>
      <c r="F98" s="2"/>
    </row>
    <row r="99" spans="1:6" ht="22.5" customHeight="1" thickBot="1">
      <c r="A99" s="2"/>
      <c r="B99" s="54" t="s">
        <v>45</v>
      </c>
      <c r="C99" s="54" t="s">
        <v>35</v>
      </c>
      <c r="D99" s="43"/>
      <c r="E99" s="43" t="s">
        <v>10</v>
      </c>
      <c r="F99" s="45">
        <f>F66+F72+F78+F84+F88+F91+F97+F94+F85</f>
        <v>0</v>
      </c>
    </row>
    <row r="100" spans="1:6" ht="18" customHeight="1">
      <c r="A100" s="2"/>
      <c r="B100" s="54"/>
      <c r="C100" s="54"/>
      <c r="D100" s="43"/>
      <c r="E100" s="43"/>
      <c r="F100" s="61"/>
    </row>
    <row r="101" spans="1:6" ht="19.5" customHeight="1">
      <c r="A101" s="2"/>
      <c r="B101" s="89" t="s">
        <v>53</v>
      </c>
      <c r="C101" s="90"/>
      <c r="D101" s="90"/>
      <c r="E101" s="47"/>
      <c r="F101" s="48"/>
    </row>
    <row r="102" spans="1:6" ht="14.25" customHeight="1">
      <c r="A102" s="2"/>
      <c r="B102" s="62"/>
      <c r="C102" s="62"/>
      <c r="D102" s="62"/>
      <c r="E102" s="63"/>
      <c r="F102" s="63"/>
    </row>
    <row r="103" spans="1:6" ht="30.75" customHeight="1">
      <c r="A103" s="33" t="s">
        <v>6</v>
      </c>
      <c r="B103" s="77" t="s">
        <v>120</v>
      </c>
      <c r="C103" s="77"/>
      <c r="D103" s="77"/>
      <c r="E103" s="77"/>
      <c r="F103" s="77"/>
    </row>
    <row r="104" spans="1:6" ht="19.5" customHeight="1">
      <c r="A104" s="2"/>
      <c r="B104" s="2"/>
      <c r="C104" s="70" t="s">
        <v>11</v>
      </c>
      <c r="D104" s="35">
        <v>210</v>
      </c>
      <c r="E104" s="35"/>
      <c r="F104" s="36">
        <f>D104*E104</f>
        <v>0</v>
      </c>
    </row>
    <row r="105" spans="1:6" ht="15.75" customHeight="1">
      <c r="A105" s="2"/>
      <c r="B105" s="2"/>
      <c r="C105" s="60"/>
      <c r="D105" s="52"/>
      <c r="E105" s="52"/>
      <c r="F105" s="53"/>
    </row>
    <row r="106" spans="1:6" ht="125.25" customHeight="1">
      <c r="A106" s="33" t="s">
        <v>8</v>
      </c>
      <c r="B106" s="77" t="s">
        <v>77</v>
      </c>
      <c r="C106" s="77"/>
      <c r="D106" s="77"/>
      <c r="E106" s="77"/>
      <c r="F106" s="77"/>
    </row>
    <row r="107" spans="1:6" ht="21.75" customHeight="1">
      <c r="A107" s="33"/>
      <c r="B107" s="34" t="s">
        <v>98</v>
      </c>
      <c r="C107" s="70" t="s">
        <v>11</v>
      </c>
      <c r="D107" s="35">
        <v>17</v>
      </c>
      <c r="E107" s="35"/>
      <c r="F107" s="36">
        <f>D107*E107</f>
        <v>0</v>
      </c>
    </row>
    <row r="108" ht="17.25" customHeight="1">
      <c r="A108" s="68"/>
    </row>
    <row r="109" spans="1:6" ht="111.75" customHeight="1">
      <c r="A109" s="33" t="s">
        <v>13</v>
      </c>
      <c r="B109" s="95" t="s">
        <v>99</v>
      </c>
      <c r="C109" s="95"/>
      <c r="D109" s="95"/>
      <c r="E109" s="95"/>
      <c r="F109" s="95"/>
    </row>
    <row r="110" spans="1:6" ht="16.5" customHeight="1">
      <c r="A110" s="33"/>
      <c r="B110" s="34"/>
      <c r="C110" s="70" t="s">
        <v>11</v>
      </c>
      <c r="D110" s="35">
        <v>50</v>
      </c>
      <c r="E110" s="35"/>
      <c r="F110" s="36">
        <f>D110*E110</f>
        <v>0</v>
      </c>
    </row>
    <row r="111" spans="1:6" ht="16.5" customHeight="1">
      <c r="A111" s="33"/>
      <c r="B111" s="34"/>
      <c r="C111" s="60"/>
      <c r="D111" s="52"/>
      <c r="E111" s="52"/>
      <c r="F111" s="53"/>
    </row>
    <row r="112" spans="1:6" ht="58.5" customHeight="1">
      <c r="A112" s="33" t="s">
        <v>15</v>
      </c>
      <c r="B112" s="77" t="s">
        <v>115</v>
      </c>
      <c r="C112" s="77"/>
      <c r="D112" s="77"/>
      <c r="E112" s="77"/>
      <c r="F112" s="77"/>
    </row>
    <row r="113" spans="1:6" ht="16.5" customHeight="1">
      <c r="A113" s="33"/>
      <c r="B113" s="2" t="s">
        <v>79</v>
      </c>
      <c r="C113" s="70" t="s">
        <v>11</v>
      </c>
      <c r="D113" s="35">
        <v>190</v>
      </c>
      <c r="E113" s="35"/>
      <c r="F113" s="36">
        <f>D113*E113</f>
        <v>0</v>
      </c>
    </row>
    <row r="114" spans="1:6" ht="19.5" customHeight="1">
      <c r="A114" s="2"/>
      <c r="B114" s="2"/>
      <c r="C114" s="2"/>
      <c r="D114" s="2"/>
      <c r="E114" s="2"/>
      <c r="F114" s="2"/>
    </row>
    <row r="115" spans="1:6" ht="34.5" customHeight="1">
      <c r="A115" s="33" t="s">
        <v>25</v>
      </c>
      <c r="B115" s="77" t="s">
        <v>59</v>
      </c>
      <c r="C115" s="77"/>
      <c r="D115" s="77"/>
      <c r="E115" s="77"/>
      <c r="F115" s="77"/>
    </row>
    <row r="116" spans="1:6" ht="19.5" customHeight="1">
      <c r="A116" s="2"/>
      <c r="B116" s="2"/>
      <c r="C116" s="70" t="s">
        <v>11</v>
      </c>
      <c r="D116" s="35">
        <v>220</v>
      </c>
      <c r="E116" s="35"/>
      <c r="F116" s="36">
        <f>D116*E116</f>
        <v>0</v>
      </c>
    </row>
    <row r="117" spans="1:6" ht="14.25" customHeight="1">
      <c r="A117" s="33"/>
      <c r="B117" s="77"/>
      <c r="C117" s="77"/>
      <c r="D117" s="77"/>
      <c r="E117" s="77"/>
      <c r="F117" s="77"/>
    </row>
    <row r="118" spans="1:6" ht="33.75" customHeight="1">
      <c r="A118" s="33" t="s">
        <v>50</v>
      </c>
      <c r="B118" s="77" t="s">
        <v>89</v>
      </c>
      <c r="C118" s="77"/>
      <c r="D118" s="77"/>
      <c r="E118" s="77"/>
      <c r="F118" s="77"/>
    </row>
    <row r="119" spans="1:6" ht="14.25" customHeight="1">
      <c r="A119" s="33"/>
      <c r="B119" s="2" t="s">
        <v>88</v>
      </c>
      <c r="C119" s="70" t="s">
        <v>90</v>
      </c>
      <c r="D119" s="35">
        <v>10</v>
      </c>
      <c r="E119" s="35"/>
      <c r="F119" s="36">
        <f>D119*E119</f>
        <v>0</v>
      </c>
    </row>
    <row r="120" spans="1:6" ht="11.25" customHeight="1">
      <c r="A120" s="2"/>
      <c r="B120" s="2"/>
      <c r="C120" s="2"/>
      <c r="D120" s="2"/>
      <c r="E120" s="2"/>
      <c r="F120" s="2"/>
    </row>
    <row r="121" spans="1:6" ht="41.25" customHeight="1">
      <c r="A121" s="33" t="s">
        <v>57</v>
      </c>
      <c r="B121" s="77" t="s">
        <v>78</v>
      </c>
      <c r="C121" s="77"/>
      <c r="D121" s="77"/>
      <c r="E121" s="77"/>
      <c r="F121" s="77"/>
    </row>
    <row r="122" spans="1:6" ht="19.5" customHeight="1">
      <c r="A122" s="33"/>
      <c r="B122" s="2"/>
      <c r="C122" s="70" t="s">
        <v>24</v>
      </c>
      <c r="D122" s="35">
        <v>16</v>
      </c>
      <c r="E122" s="35"/>
      <c r="F122" s="36">
        <f>D122*E122</f>
        <v>0</v>
      </c>
    </row>
    <row r="123" spans="1:6" ht="21" customHeight="1">
      <c r="A123" s="33"/>
      <c r="B123" s="34"/>
      <c r="C123" s="34"/>
      <c r="D123" s="34"/>
      <c r="E123" s="34"/>
      <c r="F123" s="34"/>
    </row>
    <row r="124" spans="1:6" ht="49.5" customHeight="1">
      <c r="A124" s="33" t="s">
        <v>26</v>
      </c>
      <c r="B124" s="77" t="s">
        <v>100</v>
      </c>
      <c r="C124" s="77"/>
      <c r="D124" s="77"/>
      <c r="E124" s="77"/>
      <c r="F124" s="77"/>
    </row>
    <row r="125" spans="1:6" ht="20.25" customHeight="1">
      <c r="A125" s="33"/>
      <c r="B125" s="2"/>
      <c r="C125" s="70" t="s">
        <v>11</v>
      </c>
      <c r="D125" s="35">
        <v>190</v>
      </c>
      <c r="E125" s="35"/>
      <c r="F125" s="36">
        <f>D125*E125</f>
        <v>0</v>
      </c>
    </row>
    <row r="126" spans="1:6" ht="18.75" customHeight="1">
      <c r="A126" s="2"/>
      <c r="B126" s="2"/>
      <c r="C126" s="2"/>
      <c r="D126" s="2"/>
      <c r="E126" s="2"/>
      <c r="F126" s="2"/>
    </row>
    <row r="127" spans="1:6" ht="45.75" customHeight="1">
      <c r="A127" s="33" t="s">
        <v>80</v>
      </c>
      <c r="B127" s="77" t="s">
        <v>83</v>
      </c>
      <c r="C127" s="77"/>
      <c r="D127" s="77"/>
      <c r="E127" s="77"/>
      <c r="F127" s="77"/>
    </row>
    <row r="128" spans="1:6" ht="15.75">
      <c r="A128" s="2"/>
      <c r="B128" s="2"/>
      <c r="C128" s="70" t="s">
        <v>51</v>
      </c>
      <c r="D128" s="35"/>
      <c r="E128" s="35"/>
      <c r="F128" s="36">
        <f>(F104+F107+F110+F113+F116+F119+F122+F125)*0.02</f>
        <v>0</v>
      </c>
    </row>
    <row r="129" spans="1:6" ht="18" customHeight="1" thickBot="1">
      <c r="A129" s="2"/>
      <c r="B129" s="2"/>
      <c r="C129" s="60"/>
      <c r="D129" s="52"/>
      <c r="E129" s="52"/>
      <c r="F129" s="53"/>
    </row>
    <row r="130" spans="1:6" ht="16.5" thickBot="1">
      <c r="A130" s="2"/>
      <c r="B130" s="54" t="s">
        <v>58</v>
      </c>
      <c r="C130" s="54" t="s">
        <v>35</v>
      </c>
      <c r="D130" s="43"/>
      <c r="E130" s="43" t="s">
        <v>10</v>
      </c>
      <c r="F130" s="45">
        <f>F104+F107+F110+F113+F116+F119+F122+F128+F125</f>
        <v>0</v>
      </c>
    </row>
    <row r="131" spans="1:6" ht="15.75">
      <c r="A131" s="2"/>
      <c r="B131" s="2"/>
      <c r="C131" s="60"/>
      <c r="D131" s="52"/>
      <c r="E131" s="52"/>
      <c r="F131" s="53"/>
    </row>
    <row r="132" spans="1:6" ht="15.75">
      <c r="A132" s="33"/>
      <c r="B132" s="46" t="s">
        <v>52</v>
      </c>
      <c r="C132" s="47"/>
      <c r="D132" s="47"/>
      <c r="E132" s="47"/>
      <c r="F132" s="48"/>
    </row>
    <row r="133" spans="1:6" ht="15.75" customHeight="1">
      <c r="A133" s="2"/>
      <c r="B133" s="2"/>
      <c r="C133" s="2"/>
      <c r="D133" s="2"/>
      <c r="E133" s="2"/>
      <c r="F133" s="2"/>
    </row>
    <row r="134" spans="1:6" ht="62.25" customHeight="1">
      <c r="A134" s="33" t="s">
        <v>6</v>
      </c>
      <c r="B134" s="77" t="s">
        <v>103</v>
      </c>
      <c r="C134" s="77"/>
      <c r="D134" s="77"/>
      <c r="E134" s="77"/>
      <c r="F134" s="77"/>
    </row>
    <row r="135" spans="1:6" ht="15.75" hidden="1">
      <c r="A135" s="2"/>
      <c r="B135" s="2"/>
      <c r="C135" s="70" t="s">
        <v>18</v>
      </c>
      <c r="D135" s="35">
        <v>33</v>
      </c>
      <c r="E135" s="35">
        <v>130</v>
      </c>
      <c r="F135" s="36">
        <f>D135*E135</f>
        <v>4290</v>
      </c>
    </row>
    <row r="136" spans="1:6" ht="15.75">
      <c r="A136" s="2"/>
      <c r="B136" s="2" t="s">
        <v>101</v>
      </c>
      <c r="C136" s="70" t="s">
        <v>18</v>
      </c>
      <c r="D136" s="35">
        <v>60</v>
      </c>
      <c r="E136" s="35"/>
      <c r="F136" s="36">
        <f>D136*E136</f>
        <v>0</v>
      </c>
    </row>
    <row r="137" spans="1:6" ht="15.75">
      <c r="A137" s="2"/>
      <c r="B137" s="2" t="s">
        <v>102</v>
      </c>
      <c r="C137" s="70" t="s">
        <v>18</v>
      </c>
      <c r="D137" s="35">
        <v>60</v>
      </c>
      <c r="E137" s="35"/>
      <c r="F137" s="36">
        <f>D137*E137</f>
        <v>0</v>
      </c>
    </row>
    <row r="138" spans="1:6" ht="15.75" customHeight="1">
      <c r="A138" s="2"/>
      <c r="B138" s="43"/>
      <c r="C138" s="43"/>
      <c r="D138" s="43"/>
      <c r="E138" s="43"/>
      <c r="F138" s="43"/>
    </row>
    <row r="139" spans="1:6" ht="50.25" customHeight="1">
      <c r="A139" s="33" t="s">
        <v>8</v>
      </c>
      <c r="B139" s="77" t="s">
        <v>116</v>
      </c>
      <c r="C139" s="77"/>
      <c r="D139" s="77"/>
      <c r="E139" s="77"/>
      <c r="F139" s="77"/>
    </row>
    <row r="140" spans="1:6" ht="15.75">
      <c r="A140" s="2"/>
      <c r="B140" s="2" t="s">
        <v>94</v>
      </c>
      <c r="C140" s="70" t="s">
        <v>18</v>
      </c>
      <c r="D140" s="35">
        <v>60</v>
      </c>
      <c r="E140" s="35"/>
      <c r="F140" s="36">
        <f>D140*E140</f>
        <v>0</v>
      </c>
    </row>
    <row r="141" spans="1:6" ht="15.75">
      <c r="A141" s="2"/>
      <c r="B141" s="2"/>
      <c r="C141" s="60"/>
      <c r="D141" s="52"/>
      <c r="E141" s="52"/>
      <c r="F141" s="53"/>
    </row>
    <row r="142" spans="1:6" ht="49.5" customHeight="1">
      <c r="A142" s="33" t="s">
        <v>13</v>
      </c>
      <c r="B142" s="77" t="s">
        <v>68</v>
      </c>
      <c r="C142" s="77"/>
      <c r="D142" s="77"/>
      <c r="E142" s="77"/>
      <c r="F142" s="77"/>
    </row>
    <row r="143" spans="1:6" ht="15.75" customHeight="1">
      <c r="A143" s="2"/>
      <c r="B143" s="43" t="s">
        <v>65</v>
      </c>
      <c r="C143" s="70" t="s">
        <v>24</v>
      </c>
      <c r="D143" s="35">
        <v>6</v>
      </c>
      <c r="E143" s="35"/>
      <c r="F143" s="36">
        <f>D143*E143</f>
        <v>0</v>
      </c>
    </row>
    <row r="144" spans="1:6" ht="15.75" customHeight="1">
      <c r="A144" s="2"/>
      <c r="B144" s="43" t="s">
        <v>66</v>
      </c>
      <c r="C144" s="70" t="s">
        <v>24</v>
      </c>
      <c r="D144" s="35">
        <v>7</v>
      </c>
      <c r="E144" s="35"/>
      <c r="F144" s="36">
        <f>D144*E144</f>
        <v>0</v>
      </c>
    </row>
    <row r="145" spans="1:6" ht="15.75" customHeight="1">
      <c r="A145" s="2"/>
      <c r="B145" s="43"/>
      <c r="C145" s="60"/>
      <c r="D145" s="52"/>
      <c r="E145" s="52"/>
      <c r="F145" s="53"/>
    </row>
    <row r="146" spans="1:6" ht="50.25" customHeight="1">
      <c r="A146" s="33" t="s">
        <v>14</v>
      </c>
      <c r="B146" s="77" t="s">
        <v>105</v>
      </c>
      <c r="C146" s="77"/>
      <c r="D146" s="77"/>
      <c r="E146" s="77"/>
      <c r="F146" s="77"/>
    </row>
    <row r="147" spans="1:6" ht="15.75" customHeight="1">
      <c r="A147" s="2"/>
      <c r="B147" s="2"/>
      <c r="C147" s="70" t="s">
        <v>18</v>
      </c>
      <c r="D147" s="35">
        <v>60</v>
      </c>
      <c r="E147" s="35"/>
      <c r="F147" s="36">
        <f>D147*E147</f>
        <v>0</v>
      </c>
    </row>
    <row r="148" spans="1:6" ht="15.75" customHeight="1">
      <c r="A148" s="2"/>
      <c r="B148" s="2"/>
      <c r="C148" s="60"/>
      <c r="D148" s="52"/>
      <c r="E148" s="52"/>
      <c r="F148" s="53"/>
    </row>
    <row r="149" spans="1:6" ht="45" customHeight="1">
      <c r="A149" s="33" t="s">
        <v>15</v>
      </c>
      <c r="B149" s="77" t="s">
        <v>117</v>
      </c>
      <c r="C149" s="77"/>
      <c r="D149" s="77"/>
      <c r="E149" s="77"/>
      <c r="F149" s="77"/>
    </row>
    <row r="150" spans="1:6" ht="15.75" customHeight="1">
      <c r="A150" s="2"/>
      <c r="B150" s="2" t="s">
        <v>95</v>
      </c>
      <c r="C150" s="70" t="s">
        <v>18</v>
      </c>
      <c r="D150" s="35">
        <v>66</v>
      </c>
      <c r="E150" s="35"/>
      <c r="F150" s="36">
        <f>D150*E150</f>
        <v>0</v>
      </c>
    </row>
    <row r="151" spans="1:6" ht="16.5" thickBot="1">
      <c r="A151" s="2"/>
      <c r="B151" s="2"/>
      <c r="C151" s="2"/>
      <c r="D151" s="2"/>
      <c r="E151" s="2"/>
      <c r="F151" s="2"/>
    </row>
    <row r="152" spans="1:6" ht="16.5" thickBot="1">
      <c r="A152" s="2"/>
      <c r="B152" s="96" t="s">
        <v>52</v>
      </c>
      <c r="C152" s="96"/>
      <c r="D152" s="96"/>
      <c r="E152" s="54" t="s">
        <v>35</v>
      </c>
      <c r="F152" s="64">
        <f>F136+F137+F140+F143+F144+F147+F150</f>
        <v>0</v>
      </c>
    </row>
    <row r="153" spans="1:6" ht="15.75">
      <c r="A153" s="2"/>
      <c r="B153" s="46" t="s">
        <v>43</v>
      </c>
      <c r="C153" s="47"/>
      <c r="D153" s="47"/>
      <c r="E153" s="47"/>
      <c r="F153" s="48"/>
    </row>
    <row r="154" spans="1:6" ht="15.75" customHeight="1">
      <c r="A154" s="2"/>
      <c r="B154" s="2"/>
      <c r="C154" s="2"/>
      <c r="D154" s="2"/>
      <c r="E154" s="2"/>
      <c r="F154" s="2"/>
    </row>
    <row r="155" spans="1:6" ht="45" customHeight="1">
      <c r="A155" s="33" t="s">
        <v>6</v>
      </c>
      <c r="B155" s="97" t="s">
        <v>85</v>
      </c>
      <c r="C155" s="97"/>
      <c r="D155" s="97"/>
      <c r="E155" s="97"/>
      <c r="F155" s="97"/>
    </row>
    <row r="156" spans="1:6" ht="15.75">
      <c r="A156" s="2"/>
      <c r="B156" s="2"/>
      <c r="C156" s="70" t="s">
        <v>24</v>
      </c>
      <c r="D156" s="35">
        <v>18</v>
      </c>
      <c r="E156" s="35"/>
      <c r="F156" s="36">
        <f>D156*E156</f>
        <v>0</v>
      </c>
    </row>
    <row r="157" spans="1:6" ht="15.75">
      <c r="A157" s="2"/>
      <c r="B157" s="2"/>
      <c r="C157" s="2"/>
      <c r="D157" s="2"/>
      <c r="E157" s="2"/>
      <c r="F157" s="2"/>
    </row>
    <row r="158" spans="1:6" ht="72.75" customHeight="1">
      <c r="A158" s="33" t="s">
        <v>8</v>
      </c>
      <c r="B158" s="97" t="s">
        <v>92</v>
      </c>
      <c r="C158" s="97"/>
      <c r="D158" s="97"/>
      <c r="E158" s="97"/>
      <c r="F158" s="97"/>
    </row>
    <row r="159" spans="1:6" ht="15.75">
      <c r="A159" s="2"/>
      <c r="B159" s="43" t="s">
        <v>81</v>
      </c>
      <c r="C159" s="70" t="s">
        <v>60</v>
      </c>
      <c r="D159" s="35">
        <v>93</v>
      </c>
      <c r="E159" s="36"/>
      <c r="F159" s="36">
        <f>D159*E159</f>
        <v>0</v>
      </c>
    </row>
    <row r="160" spans="1:6" ht="15.75">
      <c r="A160" s="2"/>
      <c r="B160" s="43" t="s">
        <v>91</v>
      </c>
      <c r="C160" s="70" t="s">
        <v>60</v>
      </c>
      <c r="D160" s="35">
        <v>12</v>
      </c>
      <c r="E160" s="36"/>
      <c r="F160" s="36">
        <f>D160*E160</f>
        <v>0</v>
      </c>
    </row>
    <row r="161" spans="1:6" ht="15.75">
      <c r="A161" s="2"/>
      <c r="B161" s="2"/>
      <c r="C161" s="2"/>
      <c r="D161" s="2"/>
      <c r="E161" s="2"/>
      <c r="F161" s="2"/>
    </row>
    <row r="162" spans="1:6" ht="35.25" customHeight="1">
      <c r="A162" s="33" t="s">
        <v>13</v>
      </c>
      <c r="B162" s="77" t="s">
        <v>69</v>
      </c>
      <c r="C162" s="77"/>
      <c r="D162" s="77"/>
      <c r="E162" s="77"/>
      <c r="F162" s="77"/>
    </row>
    <row r="163" spans="1:6" ht="15.75">
      <c r="A163" s="2"/>
      <c r="B163" s="2"/>
      <c r="C163" s="70" t="s">
        <v>51</v>
      </c>
      <c r="D163" s="35">
        <v>1</v>
      </c>
      <c r="E163" s="35"/>
      <c r="F163" s="35">
        <f>D163*E163</f>
        <v>0</v>
      </c>
    </row>
    <row r="164" spans="1:6" ht="15.75">
      <c r="A164" s="2"/>
      <c r="B164" s="2"/>
      <c r="C164" s="60"/>
      <c r="D164" s="52"/>
      <c r="E164" s="52"/>
      <c r="F164" s="52"/>
    </row>
    <row r="165" spans="1:6" ht="27.75" customHeight="1">
      <c r="A165" s="33" t="s">
        <v>14</v>
      </c>
      <c r="B165" s="77" t="s">
        <v>104</v>
      </c>
      <c r="C165" s="77"/>
      <c r="D165" s="77"/>
      <c r="E165" s="77"/>
      <c r="F165" s="77"/>
    </row>
    <row r="166" spans="1:6" ht="12" customHeight="1">
      <c r="A166" s="2"/>
      <c r="B166" s="2"/>
      <c r="C166" s="60"/>
      <c r="D166" s="52"/>
      <c r="E166" s="52"/>
      <c r="F166" s="53"/>
    </row>
    <row r="167" spans="1:6" ht="15.75">
      <c r="A167" s="2"/>
      <c r="B167" s="2" t="s">
        <v>84</v>
      </c>
      <c r="C167" s="70" t="s">
        <v>60</v>
      </c>
      <c r="D167" s="35">
        <v>78</v>
      </c>
      <c r="E167" s="35"/>
      <c r="F167" s="36">
        <f>D167*E167</f>
        <v>0</v>
      </c>
    </row>
    <row r="168" spans="1:6" ht="16.5" thickBot="1">
      <c r="A168" s="2"/>
      <c r="B168" s="2"/>
      <c r="C168" s="60"/>
      <c r="D168" s="52"/>
      <c r="E168" s="52"/>
      <c r="F168" s="52"/>
    </row>
    <row r="169" spans="1:6" ht="16.5" thickBot="1">
      <c r="A169" s="5"/>
      <c r="B169" s="11" t="s">
        <v>43</v>
      </c>
      <c r="C169" s="92" t="s">
        <v>35</v>
      </c>
      <c r="D169" s="92"/>
      <c r="E169" s="6"/>
      <c r="F169" s="7">
        <f>F156+F159+F163+F167+F160</f>
        <v>0</v>
      </c>
    </row>
    <row r="170" spans="1:6" ht="15.75">
      <c r="A170" s="6"/>
      <c r="B170" s="6"/>
      <c r="C170" s="6"/>
      <c r="D170" s="6"/>
      <c r="E170" s="6"/>
      <c r="F170" s="6"/>
    </row>
    <row r="171" spans="1:6" ht="15.75">
      <c r="A171" s="6"/>
      <c r="B171" s="8" t="s">
        <v>42</v>
      </c>
      <c r="C171" s="9"/>
      <c r="D171" s="9"/>
      <c r="E171" s="9"/>
      <c r="F171" s="10"/>
    </row>
    <row r="172" spans="1:6" ht="15.75">
      <c r="A172" s="6"/>
      <c r="B172" s="6"/>
      <c r="C172" s="6"/>
      <c r="D172" s="6"/>
      <c r="E172" s="6"/>
      <c r="F172" s="6"/>
    </row>
    <row r="173" spans="1:6" ht="15.75">
      <c r="A173" s="6"/>
      <c r="B173" s="13" t="s">
        <v>40</v>
      </c>
      <c r="C173" s="14"/>
      <c r="D173" s="14"/>
      <c r="E173" s="15"/>
      <c r="F173" s="16">
        <f>F21</f>
        <v>0</v>
      </c>
    </row>
    <row r="174" spans="1:6" ht="15.75">
      <c r="A174" s="6"/>
      <c r="B174" s="17" t="s">
        <v>17</v>
      </c>
      <c r="C174" s="6"/>
      <c r="D174" s="6"/>
      <c r="E174" s="6"/>
      <c r="F174" s="16">
        <f>F50</f>
        <v>0</v>
      </c>
    </row>
    <row r="175" spans="1:6" ht="15.75">
      <c r="A175" s="6"/>
      <c r="B175" s="13" t="s">
        <v>41</v>
      </c>
      <c r="C175" s="14"/>
      <c r="D175" s="14"/>
      <c r="E175" s="15"/>
      <c r="F175" s="16">
        <f>F61</f>
        <v>0</v>
      </c>
    </row>
    <row r="176" spans="1:6" ht="15.75">
      <c r="A176" s="6"/>
      <c r="B176" s="17" t="s">
        <v>44</v>
      </c>
      <c r="C176" s="6"/>
      <c r="D176" s="6"/>
      <c r="E176" s="6"/>
      <c r="F176" s="16">
        <f>F99</f>
        <v>0</v>
      </c>
    </row>
    <row r="177" spans="1:6" ht="15.75">
      <c r="A177" s="6"/>
      <c r="B177" s="13" t="s">
        <v>53</v>
      </c>
      <c r="C177" s="14"/>
      <c r="D177" s="14"/>
      <c r="E177" s="15"/>
      <c r="F177" s="16">
        <f>F130</f>
        <v>0</v>
      </c>
    </row>
    <row r="178" spans="1:6" ht="15.75">
      <c r="A178" s="6"/>
      <c r="B178" s="17" t="s">
        <v>39</v>
      </c>
      <c r="C178" s="6"/>
      <c r="D178" s="6"/>
      <c r="E178" s="6"/>
      <c r="F178" s="16">
        <f>F152</f>
        <v>0</v>
      </c>
    </row>
    <row r="179" spans="1:6" ht="15.75">
      <c r="A179" s="6"/>
      <c r="B179" s="13" t="s">
        <v>49</v>
      </c>
      <c r="C179" s="14"/>
      <c r="D179" s="14"/>
      <c r="E179" s="15"/>
      <c r="F179" s="16">
        <f>F169</f>
        <v>0</v>
      </c>
    </row>
    <row r="180" spans="1:6" ht="15.75">
      <c r="A180" s="6"/>
      <c r="B180" s="6"/>
      <c r="C180" s="6"/>
      <c r="D180" s="6"/>
      <c r="E180" s="6"/>
      <c r="F180" s="6"/>
    </row>
    <row r="181" spans="1:6" ht="15.75">
      <c r="A181" s="6"/>
      <c r="B181" s="18" t="s">
        <v>0</v>
      </c>
      <c r="C181" s="19" t="s">
        <v>35</v>
      </c>
      <c r="D181" s="20"/>
      <c r="E181" s="21"/>
      <c r="F181" s="22">
        <f>SUM(F173:F180)</f>
        <v>0</v>
      </c>
    </row>
    <row r="182" spans="1:6" ht="16.5" thickBot="1">
      <c r="A182" s="6"/>
      <c r="B182" s="6"/>
      <c r="C182" s="23" t="s">
        <v>46</v>
      </c>
      <c r="D182" s="24"/>
      <c r="E182" s="25"/>
      <c r="F182" s="26">
        <f>F181*25/100</f>
        <v>0</v>
      </c>
    </row>
    <row r="183" spans="1:6" ht="16.5" thickTop="1">
      <c r="A183" s="6"/>
      <c r="B183" s="6"/>
      <c r="C183" s="6"/>
      <c r="D183" s="6"/>
      <c r="E183" s="27" t="s">
        <v>62</v>
      </c>
      <c r="F183" s="28">
        <f>SUM(F181:F182)</f>
        <v>0</v>
      </c>
    </row>
    <row r="184" spans="1:6" ht="15.75">
      <c r="A184" s="6"/>
      <c r="B184" s="6"/>
      <c r="C184" s="6"/>
      <c r="D184" s="6"/>
      <c r="E184" s="6"/>
      <c r="F184" s="6"/>
    </row>
    <row r="185" spans="1:6" ht="15.75">
      <c r="A185" s="6"/>
      <c r="B185" s="6"/>
      <c r="C185" s="6"/>
      <c r="D185" s="6"/>
      <c r="E185" s="6"/>
      <c r="F185" s="6"/>
    </row>
    <row r="186" spans="1:6" ht="15.75">
      <c r="A186" s="6"/>
      <c r="B186" s="4" t="s">
        <v>82</v>
      </c>
      <c r="C186" s="4"/>
      <c r="D186" s="4" t="s">
        <v>63</v>
      </c>
      <c r="E186" s="4"/>
      <c r="F186" s="6"/>
    </row>
    <row r="187" spans="1:6" ht="15.75">
      <c r="A187" s="6"/>
      <c r="B187" s="4"/>
      <c r="C187" s="4"/>
      <c r="D187" s="4"/>
      <c r="E187" s="4"/>
      <c r="F187" s="6"/>
    </row>
    <row r="188" spans="1:6" ht="15.75">
      <c r="A188" s="6"/>
      <c r="B188" s="29"/>
      <c r="C188" s="4"/>
      <c r="D188" s="4"/>
      <c r="E188" s="4"/>
      <c r="F188" s="6"/>
    </row>
    <row r="189" spans="1:6" ht="15.75">
      <c r="A189" s="6"/>
      <c r="B189" s="29"/>
      <c r="C189" s="4"/>
      <c r="D189" s="30"/>
      <c r="E189" s="30"/>
      <c r="F189" s="6"/>
    </row>
    <row r="190" spans="1:6" ht="15.75">
      <c r="A190" s="6"/>
      <c r="B190" s="4"/>
      <c r="C190" s="4"/>
      <c r="D190" s="4" t="s">
        <v>64</v>
      </c>
      <c r="E190" s="4"/>
      <c r="F190" s="6"/>
    </row>
    <row r="191" spans="1:6" ht="15.75">
      <c r="A191" s="6"/>
      <c r="B191" s="12"/>
      <c r="C191" s="12"/>
      <c r="D191" s="12"/>
      <c r="E191" s="12"/>
      <c r="F191" s="12"/>
    </row>
    <row r="192" spans="1:6" ht="15.75">
      <c r="A192" s="6"/>
      <c r="B192" s="32"/>
      <c r="C192" s="6"/>
      <c r="D192" s="6"/>
      <c r="E192" s="6"/>
      <c r="F192" s="6"/>
    </row>
    <row r="193" spans="1:6" ht="15.75">
      <c r="A193" s="6"/>
      <c r="B193" s="32"/>
      <c r="C193" s="6"/>
      <c r="D193" s="6"/>
      <c r="E193" s="6"/>
      <c r="F193" s="6"/>
    </row>
    <row r="194" spans="1:6" ht="15.75">
      <c r="A194" s="6"/>
      <c r="B194" s="31"/>
      <c r="C194" s="6"/>
      <c r="D194" s="6"/>
      <c r="E194" s="6"/>
      <c r="F194" s="6"/>
    </row>
    <row r="195" spans="1:6" ht="15.75">
      <c r="A195" s="6"/>
      <c r="B195" s="6"/>
      <c r="C195" s="6"/>
      <c r="D195" s="6"/>
      <c r="E195" s="6"/>
      <c r="F195" s="6"/>
    </row>
    <row r="196" spans="1:6" ht="15.75">
      <c r="A196" s="6"/>
      <c r="B196" s="6"/>
      <c r="C196" s="6"/>
      <c r="D196" s="6"/>
      <c r="E196" s="6"/>
      <c r="F196" s="6"/>
    </row>
    <row r="197" spans="1:6" ht="15.75">
      <c r="A197" s="6"/>
      <c r="B197" s="6"/>
      <c r="C197" s="6"/>
      <c r="D197" s="6"/>
      <c r="E197" s="6"/>
      <c r="F197" s="6"/>
    </row>
    <row r="198" spans="1:6" ht="15.75">
      <c r="A198" s="6"/>
      <c r="B198" s="6"/>
      <c r="C198" s="6"/>
      <c r="D198" s="6"/>
      <c r="E198" s="6"/>
      <c r="F198" s="6"/>
    </row>
    <row r="199" spans="1:6" ht="15.75">
      <c r="A199" s="6"/>
      <c r="B199" s="6"/>
      <c r="C199" s="6"/>
      <c r="D199" s="6"/>
      <c r="E199" s="6"/>
      <c r="F199" s="6"/>
    </row>
    <row r="200" spans="1:6" ht="15.75">
      <c r="A200" s="6"/>
      <c r="B200" s="6"/>
      <c r="C200" s="6"/>
      <c r="D200" s="6"/>
      <c r="E200" s="6"/>
      <c r="F200" s="6"/>
    </row>
    <row r="201" spans="1:6" ht="15.75">
      <c r="A201" s="6"/>
      <c r="B201" s="6"/>
      <c r="C201" s="6"/>
      <c r="D201" s="6"/>
      <c r="E201" s="6"/>
      <c r="F201" s="6"/>
    </row>
    <row r="202" spans="1:6" ht="15.75">
      <c r="A202" s="6"/>
      <c r="B202" s="6"/>
      <c r="C202" s="6"/>
      <c r="D202" s="6"/>
      <c r="E202" s="6"/>
      <c r="F202" s="6"/>
    </row>
    <row r="203" spans="1:6" ht="15.75">
      <c r="A203" s="6"/>
      <c r="B203" s="6"/>
      <c r="C203" s="6"/>
      <c r="D203" s="6"/>
      <c r="E203" s="6"/>
      <c r="F203" s="6"/>
    </row>
    <row r="204" spans="1:6" ht="15.75">
      <c r="A204" s="6"/>
      <c r="B204" s="6"/>
      <c r="C204" s="6"/>
      <c r="D204" s="6"/>
      <c r="E204" s="6"/>
      <c r="F204" s="6"/>
    </row>
    <row r="205" spans="1:6" ht="15.75">
      <c r="A205" s="6"/>
      <c r="B205" s="6"/>
      <c r="C205" s="6"/>
      <c r="D205" s="6"/>
      <c r="E205" s="6"/>
      <c r="F205" s="6"/>
    </row>
    <row r="206" spans="1:6" ht="15.75">
      <c r="A206" s="6"/>
      <c r="B206" s="6"/>
      <c r="C206" s="6"/>
      <c r="D206" s="6"/>
      <c r="E206" s="6"/>
      <c r="F206" s="6"/>
    </row>
    <row r="207" spans="1:6" ht="15.75">
      <c r="A207" s="6"/>
      <c r="B207" s="6"/>
      <c r="C207" s="6"/>
      <c r="D207" s="6"/>
      <c r="E207" s="6"/>
      <c r="F207" s="6"/>
    </row>
    <row r="208" spans="1:6" ht="15.75">
      <c r="A208" s="6"/>
      <c r="B208" s="6"/>
      <c r="C208" s="6"/>
      <c r="D208" s="6"/>
      <c r="E208" s="6"/>
      <c r="F208" s="6"/>
    </row>
    <row r="209" spans="1:6" ht="15.75">
      <c r="A209" s="6"/>
      <c r="B209" s="6"/>
      <c r="C209" s="6"/>
      <c r="D209" s="6"/>
      <c r="E209" s="6"/>
      <c r="F209" s="6"/>
    </row>
    <row r="210" spans="1:6" ht="15.75">
      <c r="A210" s="6"/>
      <c r="B210" s="6"/>
      <c r="C210" s="6"/>
      <c r="D210" s="6"/>
      <c r="E210" s="6"/>
      <c r="F210" s="6"/>
    </row>
    <row r="211" spans="1:6" ht="15.75">
      <c r="A211" s="6"/>
      <c r="B211" s="6"/>
      <c r="C211" s="6"/>
      <c r="D211" s="6"/>
      <c r="E211" s="6"/>
      <c r="F211" s="6"/>
    </row>
    <row r="212" spans="1:6" ht="15.75">
      <c r="A212" s="6"/>
      <c r="B212" s="6"/>
      <c r="C212" s="6"/>
      <c r="D212" s="6"/>
      <c r="E212" s="6"/>
      <c r="F212" s="6"/>
    </row>
    <row r="213" spans="1:6" ht="15.75">
      <c r="A213" s="6"/>
      <c r="B213" s="6"/>
      <c r="C213" s="6"/>
      <c r="D213" s="6"/>
      <c r="E213" s="6"/>
      <c r="F213" s="6"/>
    </row>
    <row r="214" spans="1:6" ht="15.75">
      <c r="A214" s="6"/>
      <c r="B214" s="6"/>
      <c r="C214" s="6"/>
      <c r="D214" s="6"/>
      <c r="E214" s="6"/>
      <c r="F214" s="6"/>
    </row>
    <row r="215" spans="1:6" ht="15.75">
      <c r="A215" s="6"/>
      <c r="B215" s="6"/>
      <c r="C215" s="6"/>
      <c r="D215" s="6"/>
      <c r="E215" s="6"/>
      <c r="F215" s="6"/>
    </row>
    <row r="216" spans="1:6" ht="15.75">
      <c r="A216" s="6"/>
      <c r="B216" s="6"/>
      <c r="C216" s="6"/>
      <c r="D216" s="6"/>
      <c r="E216" s="6"/>
      <c r="F216" s="6"/>
    </row>
    <row r="217" spans="1:6" ht="15.75">
      <c r="A217" s="6"/>
      <c r="B217" s="6"/>
      <c r="C217" s="6"/>
      <c r="D217" s="6"/>
      <c r="E217" s="6"/>
      <c r="F217" s="6"/>
    </row>
    <row r="218" spans="1:6" ht="15.75">
      <c r="A218" s="6"/>
      <c r="B218" s="6"/>
      <c r="C218" s="6"/>
      <c r="D218" s="6"/>
      <c r="E218" s="6"/>
      <c r="F218" s="6"/>
    </row>
    <row r="219" spans="1:6" ht="15.75">
      <c r="A219" s="6"/>
      <c r="B219" s="6"/>
      <c r="C219" s="6"/>
      <c r="D219" s="6"/>
      <c r="E219" s="6"/>
      <c r="F219" s="6"/>
    </row>
    <row r="220" spans="1:6" ht="15.75">
      <c r="A220" s="6"/>
      <c r="B220" s="6"/>
      <c r="C220" s="6"/>
      <c r="D220" s="6"/>
      <c r="E220" s="6"/>
      <c r="F220" s="6"/>
    </row>
    <row r="221" spans="1:6" ht="15.75">
      <c r="A221" s="6"/>
      <c r="B221" s="6"/>
      <c r="C221" s="6"/>
      <c r="D221" s="6"/>
      <c r="E221" s="6"/>
      <c r="F221" s="6"/>
    </row>
    <row r="222" spans="1:6" ht="15.75">
      <c r="A222" s="6"/>
      <c r="B222" s="6"/>
      <c r="C222" s="6"/>
      <c r="D222" s="6"/>
      <c r="E222" s="6"/>
      <c r="F222" s="6"/>
    </row>
    <row r="223" spans="1:6" ht="15.75">
      <c r="A223" s="6"/>
      <c r="B223" s="6"/>
      <c r="C223" s="6"/>
      <c r="D223" s="6"/>
      <c r="E223" s="6"/>
      <c r="F223" s="6"/>
    </row>
    <row r="224" spans="1:6" ht="15.75">
      <c r="A224" s="6"/>
      <c r="B224" s="6"/>
      <c r="C224" s="6"/>
      <c r="D224" s="6"/>
      <c r="E224" s="6"/>
      <c r="F224" s="6"/>
    </row>
    <row r="225" spans="1:6" ht="15.75">
      <c r="A225" s="6"/>
      <c r="B225" s="6"/>
      <c r="C225" s="6"/>
      <c r="D225" s="6"/>
      <c r="E225" s="6"/>
      <c r="F225" s="6"/>
    </row>
    <row r="226" spans="1:6" ht="15.75">
      <c r="A226" s="6"/>
      <c r="B226" s="6"/>
      <c r="C226" s="6"/>
      <c r="D226" s="6"/>
      <c r="E226" s="6"/>
      <c r="F226" s="6"/>
    </row>
    <row r="227" spans="1:6" ht="15.75">
      <c r="A227" s="6"/>
      <c r="B227" s="6"/>
      <c r="C227" s="6"/>
      <c r="D227" s="6"/>
      <c r="E227" s="6"/>
      <c r="F227" s="6"/>
    </row>
    <row r="228" spans="1:6" ht="15.75">
      <c r="A228" s="6"/>
      <c r="B228" s="6"/>
      <c r="C228" s="6"/>
      <c r="D228" s="6"/>
      <c r="E228" s="6"/>
      <c r="F228" s="6"/>
    </row>
    <row r="229" spans="1:6" ht="15.75">
      <c r="A229" s="6"/>
      <c r="B229" s="6"/>
      <c r="C229" s="6"/>
      <c r="D229" s="6"/>
      <c r="E229" s="6"/>
      <c r="F229" s="6"/>
    </row>
    <row r="230" spans="1:6" ht="15.75">
      <c r="A230" s="6"/>
      <c r="B230" s="6"/>
      <c r="C230" s="6"/>
      <c r="D230" s="6"/>
      <c r="E230" s="6"/>
      <c r="F230" s="6"/>
    </row>
    <row r="231" spans="1:6" ht="15.75">
      <c r="A231" s="6"/>
      <c r="B231" s="6"/>
      <c r="C231" s="6"/>
      <c r="D231" s="6"/>
      <c r="E231" s="6"/>
      <c r="F231" s="6"/>
    </row>
    <row r="232" spans="1:6" ht="15.75">
      <c r="A232" s="6"/>
      <c r="B232" s="6"/>
      <c r="C232" s="6"/>
      <c r="D232" s="6"/>
      <c r="E232" s="6"/>
      <c r="F232" s="6"/>
    </row>
    <row r="233" spans="1:6" ht="15.75">
      <c r="A233" s="6"/>
      <c r="B233" s="6"/>
      <c r="C233" s="6"/>
      <c r="D233" s="6"/>
      <c r="E233" s="6"/>
      <c r="F233" s="6"/>
    </row>
    <row r="234" spans="1:6" ht="15.75">
      <c r="A234" s="6"/>
      <c r="B234" s="6"/>
      <c r="C234" s="6"/>
      <c r="D234" s="6"/>
      <c r="E234" s="6"/>
      <c r="F234" s="6"/>
    </row>
    <row r="235" spans="1:6" ht="15.75">
      <c r="A235" s="6"/>
      <c r="B235" s="6"/>
      <c r="C235" s="6"/>
      <c r="D235" s="6"/>
      <c r="E235" s="6"/>
      <c r="F235" s="6"/>
    </row>
    <row r="236" spans="1:6" ht="15.75">
      <c r="A236" s="6"/>
      <c r="B236" s="6"/>
      <c r="C236" s="6"/>
      <c r="D236" s="6"/>
      <c r="E236" s="6"/>
      <c r="F236" s="6"/>
    </row>
    <row r="237" spans="1:6" ht="15.75">
      <c r="A237" s="6"/>
      <c r="B237" s="6"/>
      <c r="C237" s="6"/>
      <c r="D237" s="6"/>
      <c r="E237" s="6"/>
      <c r="F237" s="6"/>
    </row>
    <row r="238" spans="1:6" ht="15.75">
      <c r="A238" s="6"/>
      <c r="B238" s="6"/>
      <c r="C238" s="6"/>
      <c r="D238" s="6"/>
      <c r="E238" s="6"/>
      <c r="F238" s="6"/>
    </row>
    <row r="239" spans="1:6" ht="15.75">
      <c r="A239" s="6"/>
      <c r="B239" s="6"/>
      <c r="C239" s="6"/>
      <c r="D239" s="6"/>
      <c r="E239" s="6"/>
      <c r="F239" s="6"/>
    </row>
    <row r="240" spans="1:6" ht="15.75">
      <c r="A240" s="6"/>
      <c r="B240" s="6"/>
      <c r="C240" s="6"/>
      <c r="D240" s="6"/>
      <c r="E240" s="6"/>
      <c r="F240" s="6"/>
    </row>
    <row r="241" spans="1:6" ht="15.75">
      <c r="A241" s="6"/>
      <c r="B241" s="6"/>
      <c r="C241" s="6"/>
      <c r="D241" s="6"/>
      <c r="E241" s="6"/>
      <c r="F241" s="6"/>
    </row>
    <row r="242" spans="1:6" ht="15.75">
      <c r="A242" s="6"/>
      <c r="B242" s="6"/>
      <c r="C242" s="6"/>
      <c r="D242" s="6"/>
      <c r="E242" s="6"/>
      <c r="F242" s="6"/>
    </row>
    <row r="243" spans="1:6" ht="15.75">
      <c r="A243" s="6"/>
      <c r="B243" s="6"/>
      <c r="C243" s="6"/>
      <c r="D243" s="6"/>
      <c r="E243" s="6"/>
      <c r="F243" s="6"/>
    </row>
    <row r="244" spans="1:6" ht="15.75">
      <c r="A244" s="6"/>
      <c r="B244" s="6"/>
      <c r="C244" s="6"/>
      <c r="D244" s="6"/>
      <c r="E244" s="6"/>
      <c r="F244" s="6"/>
    </row>
    <row r="245" spans="1:6" ht="15.75">
      <c r="A245" s="6"/>
      <c r="B245" s="6"/>
      <c r="C245" s="6"/>
      <c r="D245" s="6"/>
      <c r="E245" s="6"/>
      <c r="F245" s="6"/>
    </row>
    <row r="246" spans="1:6" ht="15.75">
      <c r="A246" s="6"/>
      <c r="B246" s="6"/>
      <c r="C246" s="6"/>
      <c r="D246" s="6"/>
      <c r="E246" s="6"/>
      <c r="F246" s="6"/>
    </row>
    <row r="247" spans="1:6" ht="15.75">
      <c r="A247" s="6"/>
      <c r="B247" s="6"/>
      <c r="C247" s="6"/>
      <c r="D247" s="6"/>
      <c r="E247" s="6"/>
      <c r="F247" s="6"/>
    </row>
    <row r="248" spans="1:6" ht="15.75">
      <c r="A248" s="6"/>
      <c r="B248" s="6"/>
      <c r="C248" s="6"/>
      <c r="D248" s="6"/>
      <c r="E248" s="6"/>
      <c r="F248" s="6"/>
    </row>
    <row r="249" spans="1:6" ht="15.75">
      <c r="A249" s="6"/>
      <c r="B249" s="6"/>
      <c r="C249" s="6"/>
      <c r="D249" s="6"/>
      <c r="E249" s="6"/>
      <c r="F249" s="6"/>
    </row>
    <row r="250" spans="1:6" ht="15.75">
      <c r="A250" s="6"/>
      <c r="B250" s="6"/>
      <c r="C250" s="6"/>
      <c r="D250" s="6"/>
      <c r="E250" s="6"/>
      <c r="F250" s="6"/>
    </row>
    <row r="251" spans="1:6" ht="15.75">
      <c r="A251" s="6"/>
      <c r="B251" s="6"/>
      <c r="C251" s="6"/>
      <c r="D251" s="6"/>
      <c r="E251" s="6"/>
      <c r="F251" s="6"/>
    </row>
    <row r="252" spans="1:6" ht="15.75">
      <c r="A252" s="6"/>
      <c r="B252" s="6"/>
      <c r="C252" s="6"/>
      <c r="D252" s="6"/>
      <c r="E252" s="6"/>
      <c r="F252" s="6"/>
    </row>
    <row r="253" spans="1:6" ht="15.75">
      <c r="A253" s="6"/>
      <c r="B253" s="6"/>
      <c r="C253" s="6"/>
      <c r="D253" s="6"/>
      <c r="E253" s="6"/>
      <c r="F253" s="6"/>
    </row>
    <row r="254" spans="1:6" ht="15.75">
      <c r="A254" s="6"/>
      <c r="B254" s="6"/>
      <c r="C254" s="6"/>
      <c r="D254" s="6"/>
      <c r="E254" s="6"/>
      <c r="F254" s="6"/>
    </row>
    <row r="255" spans="1:6" ht="15.75">
      <c r="A255" s="6"/>
      <c r="B255" s="6"/>
      <c r="C255" s="6"/>
      <c r="D255" s="6"/>
      <c r="E255" s="6"/>
      <c r="F255" s="6"/>
    </row>
    <row r="256" spans="1:6" ht="15.75">
      <c r="A256" s="6"/>
      <c r="B256" s="6"/>
      <c r="C256" s="6"/>
      <c r="D256" s="6"/>
      <c r="E256" s="6"/>
      <c r="F256" s="6"/>
    </row>
    <row r="257" spans="1:6" ht="15.75">
      <c r="A257" s="6"/>
      <c r="B257" s="6"/>
      <c r="C257" s="6"/>
      <c r="D257" s="6"/>
      <c r="E257" s="6"/>
      <c r="F257" s="6"/>
    </row>
    <row r="258" spans="1:6" ht="15.75">
      <c r="A258" s="6"/>
      <c r="B258" s="6"/>
      <c r="C258" s="6"/>
      <c r="D258" s="6"/>
      <c r="E258" s="6"/>
      <c r="F258" s="6"/>
    </row>
    <row r="259" spans="1:6" ht="15.75">
      <c r="A259" s="6"/>
      <c r="B259" s="6"/>
      <c r="C259" s="6"/>
      <c r="D259" s="6"/>
      <c r="E259" s="6"/>
      <c r="F259" s="6"/>
    </row>
    <row r="260" spans="1:6" ht="15.75">
      <c r="A260" s="6"/>
      <c r="B260" s="6"/>
      <c r="C260" s="6"/>
      <c r="D260" s="6"/>
      <c r="E260" s="6"/>
      <c r="F260" s="6"/>
    </row>
    <row r="261" spans="1:6" ht="15.75">
      <c r="A261" s="6"/>
      <c r="B261" s="6"/>
      <c r="C261" s="6"/>
      <c r="D261" s="6"/>
      <c r="E261" s="6"/>
      <c r="F261" s="6"/>
    </row>
    <row r="262" spans="1:6" ht="15.75">
      <c r="A262" s="6"/>
      <c r="B262" s="6"/>
      <c r="C262" s="6"/>
      <c r="D262" s="6"/>
      <c r="E262" s="6"/>
      <c r="F262" s="6"/>
    </row>
    <row r="263" spans="1:6" ht="15.75">
      <c r="A263" s="6"/>
      <c r="B263" s="6"/>
      <c r="C263" s="6"/>
      <c r="D263" s="6"/>
      <c r="E263" s="6"/>
      <c r="F263" s="6"/>
    </row>
    <row r="264" spans="1:6" ht="15.75">
      <c r="A264" s="6"/>
      <c r="B264" s="6"/>
      <c r="C264" s="6"/>
      <c r="D264" s="6"/>
      <c r="E264" s="6"/>
      <c r="F264" s="6"/>
    </row>
    <row r="265" spans="1:6" ht="15.75">
      <c r="A265" s="6"/>
      <c r="B265" s="6"/>
      <c r="C265" s="6"/>
      <c r="D265" s="6"/>
      <c r="E265" s="6"/>
      <c r="F265" s="6"/>
    </row>
    <row r="266" spans="1:6" ht="15.75">
      <c r="A266" s="6"/>
      <c r="B266" s="6"/>
      <c r="C266" s="6"/>
      <c r="D266" s="6"/>
      <c r="E266" s="6"/>
      <c r="F266" s="6"/>
    </row>
    <row r="267" spans="1:6" ht="15.75">
      <c r="A267" s="6"/>
      <c r="B267" s="6"/>
      <c r="C267" s="6"/>
      <c r="D267" s="6"/>
      <c r="E267" s="6"/>
      <c r="F267" s="6"/>
    </row>
    <row r="268" spans="1:6" ht="15.75">
      <c r="A268" s="6"/>
      <c r="B268" s="6"/>
      <c r="C268" s="6"/>
      <c r="D268" s="6"/>
      <c r="E268" s="6"/>
      <c r="F268" s="6"/>
    </row>
    <row r="269" spans="1:6" ht="15.75">
      <c r="A269" s="6"/>
      <c r="B269" s="6"/>
      <c r="C269" s="6"/>
      <c r="D269" s="6"/>
      <c r="E269" s="6"/>
      <c r="F269" s="6"/>
    </row>
    <row r="270" spans="1:6" ht="15.75">
      <c r="A270" s="6"/>
      <c r="B270" s="6"/>
      <c r="C270" s="6"/>
      <c r="D270" s="6"/>
      <c r="E270" s="6"/>
      <c r="F270" s="6"/>
    </row>
    <row r="271" spans="1:6" ht="15.75">
      <c r="A271" s="6"/>
      <c r="B271" s="6"/>
      <c r="C271" s="6"/>
      <c r="D271" s="6"/>
      <c r="E271" s="6"/>
      <c r="F271" s="6"/>
    </row>
    <row r="272" spans="1:6" ht="15.75">
      <c r="A272" s="6"/>
      <c r="B272" s="6"/>
      <c r="C272" s="6"/>
      <c r="D272" s="6"/>
      <c r="E272" s="6"/>
      <c r="F272" s="6"/>
    </row>
    <row r="273" spans="1:6" ht="15.75">
      <c r="A273" s="6"/>
      <c r="B273" s="6"/>
      <c r="C273" s="6"/>
      <c r="D273" s="6"/>
      <c r="E273" s="6"/>
      <c r="F273" s="6"/>
    </row>
    <row r="274" spans="1:6" ht="15.75">
      <c r="A274" s="6"/>
      <c r="B274" s="6"/>
      <c r="C274" s="6"/>
      <c r="D274" s="6"/>
      <c r="E274" s="6"/>
      <c r="F274" s="6"/>
    </row>
    <row r="275" spans="1:6" ht="15.75">
      <c r="A275" s="6"/>
      <c r="B275" s="6"/>
      <c r="C275" s="6"/>
      <c r="D275" s="6"/>
      <c r="E275" s="6"/>
      <c r="F275" s="6"/>
    </row>
    <row r="276" spans="1:6" ht="15.75">
      <c r="A276" s="6"/>
      <c r="B276" s="6"/>
      <c r="C276" s="6"/>
      <c r="D276" s="6"/>
      <c r="E276" s="6"/>
      <c r="F276" s="6"/>
    </row>
    <row r="277" spans="1:6" ht="15.75">
      <c r="A277" s="6"/>
      <c r="B277" s="6"/>
      <c r="C277" s="6"/>
      <c r="D277" s="6"/>
      <c r="E277" s="6"/>
      <c r="F277" s="6"/>
    </row>
    <row r="278" spans="1:6" ht="15.75">
      <c r="A278" s="6"/>
      <c r="B278" s="6"/>
      <c r="C278" s="6"/>
      <c r="D278" s="6"/>
      <c r="E278" s="6"/>
      <c r="F278" s="6"/>
    </row>
    <row r="279" spans="1:6" ht="15.75">
      <c r="A279" s="6"/>
      <c r="B279" s="6"/>
      <c r="C279" s="6"/>
      <c r="D279" s="6"/>
      <c r="E279" s="6"/>
      <c r="F279" s="6"/>
    </row>
    <row r="280" spans="1:6" ht="15.75">
      <c r="A280" s="6"/>
      <c r="B280" s="6"/>
      <c r="C280" s="6"/>
      <c r="D280" s="6"/>
      <c r="E280" s="6"/>
      <c r="F280" s="6"/>
    </row>
    <row r="281" spans="1:6" ht="15.75">
      <c r="A281" s="6"/>
      <c r="B281" s="6"/>
      <c r="C281" s="6"/>
      <c r="D281" s="6"/>
      <c r="E281" s="6"/>
      <c r="F281" s="6"/>
    </row>
    <row r="282" spans="1:6" ht="15.75">
      <c r="A282" s="6"/>
      <c r="B282" s="6"/>
      <c r="C282" s="6"/>
      <c r="D282" s="6"/>
      <c r="E282" s="6"/>
      <c r="F282" s="6"/>
    </row>
    <row r="283" spans="1:6" ht="15.75">
      <c r="A283" s="6"/>
      <c r="B283" s="6"/>
      <c r="C283" s="6"/>
      <c r="D283" s="6"/>
      <c r="E283" s="6"/>
      <c r="F283" s="6"/>
    </row>
    <row r="284" spans="1:6" ht="15.75">
      <c r="A284" s="6"/>
      <c r="B284" s="6"/>
      <c r="C284" s="6"/>
      <c r="D284" s="6"/>
      <c r="E284" s="6"/>
      <c r="F284" s="6"/>
    </row>
    <row r="285" spans="1:6" ht="15.75">
      <c r="A285" s="6"/>
      <c r="B285" s="6"/>
      <c r="C285" s="6"/>
      <c r="D285" s="6"/>
      <c r="E285" s="6"/>
      <c r="F285" s="6"/>
    </row>
    <row r="286" spans="1:6" ht="15.75">
      <c r="A286" s="6"/>
      <c r="B286" s="6"/>
      <c r="C286" s="6"/>
      <c r="D286" s="6"/>
      <c r="E286" s="6"/>
      <c r="F286" s="6"/>
    </row>
    <row r="287" spans="1:6" ht="15.75">
      <c r="A287" s="6"/>
      <c r="B287" s="6"/>
      <c r="C287" s="6"/>
      <c r="D287" s="6"/>
      <c r="E287" s="6"/>
      <c r="F287" s="6"/>
    </row>
    <row r="288" spans="1:6" ht="15.75">
      <c r="A288" s="6"/>
      <c r="B288" s="6"/>
      <c r="C288" s="6"/>
      <c r="D288" s="6"/>
      <c r="E288" s="6"/>
      <c r="F288" s="6"/>
    </row>
    <row r="289" spans="1:6" ht="15.75">
      <c r="A289" s="6"/>
      <c r="B289" s="6"/>
      <c r="C289" s="6"/>
      <c r="D289" s="6"/>
      <c r="E289" s="6"/>
      <c r="F289" s="6"/>
    </row>
    <row r="290" spans="1:6" ht="15.75">
      <c r="A290" s="6"/>
      <c r="B290" s="6"/>
      <c r="C290" s="6"/>
      <c r="D290" s="6"/>
      <c r="E290" s="6"/>
      <c r="F290" s="6"/>
    </row>
    <row r="291" spans="1:6" ht="15.75">
      <c r="A291" s="6"/>
      <c r="B291" s="6"/>
      <c r="C291" s="6"/>
      <c r="D291" s="6"/>
      <c r="E291" s="6"/>
      <c r="F291" s="6"/>
    </row>
    <row r="292" spans="1:6" ht="15.75">
      <c r="A292" s="6"/>
      <c r="B292" s="6"/>
      <c r="C292" s="6"/>
      <c r="D292" s="6"/>
      <c r="E292" s="6"/>
      <c r="F292" s="6"/>
    </row>
    <row r="293" spans="1:6" ht="15.75">
      <c r="A293" s="6"/>
      <c r="B293" s="6"/>
      <c r="C293" s="6"/>
      <c r="D293" s="6"/>
      <c r="E293" s="6"/>
      <c r="F293" s="6"/>
    </row>
    <row r="294" spans="1:6" ht="15.75">
      <c r="A294" s="6"/>
      <c r="B294" s="6"/>
      <c r="C294" s="6"/>
      <c r="D294" s="6"/>
      <c r="E294" s="6"/>
      <c r="F294" s="6"/>
    </row>
    <row r="295" spans="1:6" ht="15.75">
      <c r="A295" s="6"/>
      <c r="B295" s="6"/>
      <c r="C295" s="6"/>
      <c r="D295" s="6"/>
      <c r="E295" s="6"/>
      <c r="F295" s="6"/>
    </row>
    <row r="296" spans="1:6" ht="15.75">
      <c r="A296" s="6"/>
      <c r="B296" s="6"/>
      <c r="C296" s="6"/>
      <c r="D296" s="6"/>
      <c r="E296" s="6"/>
      <c r="F296" s="6"/>
    </row>
    <row r="297" spans="1:6" ht="15.75">
      <c r="A297" s="6"/>
      <c r="B297" s="6"/>
      <c r="C297" s="6"/>
      <c r="D297" s="6"/>
      <c r="E297" s="6"/>
      <c r="F297" s="6"/>
    </row>
    <row r="298" spans="1:6" ht="15.75">
      <c r="A298" s="6"/>
      <c r="B298" s="6"/>
      <c r="C298" s="6"/>
      <c r="D298" s="6"/>
      <c r="E298" s="6"/>
      <c r="F298" s="6"/>
    </row>
    <row r="299" spans="1:6" ht="15.75">
      <c r="A299" s="6"/>
      <c r="B299" s="6"/>
      <c r="C299" s="6"/>
      <c r="D299" s="6"/>
      <c r="E299" s="6"/>
      <c r="F299" s="6"/>
    </row>
    <row r="300" spans="1:6" ht="15.75">
      <c r="A300" s="6"/>
      <c r="B300" s="6"/>
      <c r="C300" s="6"/>
      <c r="D300" s="6"/>
      <c r="E300" s="6"/>
      <c r="F300" s="6"/>
    </row>
    <row r="301" spans="1:6" ht="15.75">
      <c r="A301" s="6"/>
      <c r="B301" s="6"/>
      <c r="C301" s="6"/>
      <c r="D301" s="6"/>
      <c r="E301" s="6"/>
      <c r="F301" s="6"/>
    </row>
    <row r="302" spans="1:6" ht="15.75">
      <c r="A302" s="6"/>
      <c r="B302" s="6"/>
      <c r="C302" s="6"/>
      <c r="D302" s="6"/>
      <c r="E302" s="6"/>
      <c r="F302" s="6"/>
    </row>
    <row r="303" spans="1:6" ht="15.75">
      <c r="A303" s="6"/>
      <c r="B303" s="6"/>
      <c r="C303" s="6"/>
      <c r="D303" s="6"/>
      <c r="E303" s="6"/>
      <c r="F303" s="6"/>
    </row>
    <row r="304" spans="1:6" ht="15.75">
      <c r="A304" s="6"/>
      <c r="B304" s="6"/>
      <c r="C304" s="6"/>
      <c r="D304" s="6"/>
      <c r="E304" s="6"/>
      <c r="F304" s="6"/>
    </row>
    <row r="305" spans="1:6" ht="15.75">
      <c r="A305" s="6"/>
      <c r="B305" s="6"/>
      <c r="C305" s="6"/>
      <c r="D305" s="6"/>
      <c r="E305" s="6"/>
      <c r="F305" s="6"/>
    </row>
    <row r="306" spans="1:6" ht="15.75">
      <c r="A306" s="6"/>
      <c r="B306" s="6"/>
      <c r="C306" s="6"/>
      <c r="D306" s="6"/>
      <c r="E306" s="6"/>
      <c r="F306" s="6"/>
    </row>
    <row r="307" spans="1:6" ht="15.75">
      <c r="A307" s="6"/>
      <c r="B307" s="6"/>
      <c r="C307" s="6"/>
      <c r="D307" s="6"/>
      <c r="E307" s="6"/>
      <c r="F307" s="6"/>
    </row>
    <row r="308" spans="1:6" ht="15.75">
      <c r="A308" s="6"/>
      <c r="B308" s="6"/>
      <c r="C308" s="6"/>
      <c r="D308" s="6"/>
      <c r="E308" s="6"/>
      <c r="F308" s="6"/>
    </row>
    <row r="309" spans="1:6" ht="15.75">
      <c r="A309" s="6"/>
      <c r="B309" s="6"/>
      <c r="C309" s="6"/>
      <c r="D309" s="6"/>
      <c r="E309" s="6"/>
      <c r="F309" s="6"/>
    </row>
    <row r="310" spans="1:6" ht="15.75">
      <c r="A310" s="6"/>
      <c r="B310" s="6"/>
      <c r="C310" s="6"/>
      <c r="D310" s="6"/>
      <c r="E310" s="6"/>
      <c r="F310" s="6"/>
    </row>
    <row r="311" spans="1:6" ht="15.75">
      <c r="A311" s="6"/>
      <c r="B311" s="6"/>
      <c r="C311" s="6"/>
      <c r="D311" s="6"/>
      <c r="E311" s="6"/>
      <c r="F311" s="6"/>
    </row>
    <row r="312" spans="1:6" ht="15.75">
      <c r="A312" s="6"/>
      <c r="B312" s="6"/>
      <c r="C312" s="6"/>
      <c r="D312" s="6"/>
      <c r="E312" s="6"/>
      <c r="F312" s="6"/>
    </row>
    <row r="313" spans="1:6" ht="15.75">
      <c r="A313" s="6"/>
      <c r="B313" s="6"/>
      <c r="C313" s="6"/>
      <c r="D313" s="6"/>
      <c r="E313" s="6"/>
      <c r="F313" s="6"/>
    </row>
    <row r="314" spans="1:6" ht="15.75">
      <c r="A314" s="6"/>
      <c r="B314" s="6"/>
      <c r="C314" s="6"/>
      <c r="D314" s="6"/>
      <c r="E314" s="6"/>
      <c r="F314" s="6"/>
    </row>
    <row r="315" spans="1:6" ht="15.75">
      <c r="A315" s="6"/>
      <c r="B315" s="6"/>
      <c r="C315" s="6"/>
      <c r="D315" s="6"/>
      <c r="E315" s="6"/>
      <c r="F315" s="6"/>
    </row>
    <row r="316" spans="1:6" ht="15.75">
      <c r="A316" s="6"/>
      <c r="B316" s="6"/>
      <c r="C316" s="6"/>
      <c r="D316" s="6"/>
      <c r="E316" s="6"/>
      <c r="F316" s="6"/>
    </row>
    <row r="317" spans="1:6" ht="15.75">
      <c r="A317" s="6"/>
      <c r="B317" s="6"/>
      <c r="C317" s="6"/>
      <c r="D317" s="6"/>
      <c r="E317" s="6"/>
      <c r="F317" s="6"/>
    </row>
    <row r="318" spans="1:6" ht="15.75">
      <c r="A318" s="6"/>
      <c r="B318" s="6"/>
      <c r="C318" s="6"/>
      <c r="D318" s="6"/>
      <c r="E318" s="6"/>
      <c r="F318" s="6"/>
    </row>
    <row r="319" spans="1:6" ht="15.75">
      <c r="A319" s="6"/>
      <c r="B319" s="6"/>
      <c r="C319" s="6"/>
      <c r="D319" s="6"/>
      <c r="E319" s="6"/>
      <c r="F319" s="6"/>
    </row>
    <row r="320" spans="1:6" ht="15.75">
      <c r="A320" s="6"/>
      <c r="B320" s="6"/>
      <c r="C320" s="6"/>
      <c r="D320" s="6"/>
      <c r="E320" s="6"/>
      <c r="F320" s="6"/>
    </row>
    <row r="321" spans="1:6" ht="15.75">
      <c r="A321" s="6"/>
      <c r="B321" s="6"/>
      <c r="C321" s="6"/>
      <c r="D321" s="6"/>
      <c r="E321" s="6"/>
      <c r="F321" s="6"/>
    </row>
    <row r="322" spans="1:6" ht="15.75">
      <c r="A322" s="6"/>
      <c r="B322" s="6"/>
      <c r="C322" s="6"/>
      <c r="D322" s="6"/>
      <c r="E322" s="6"/>
      <c r="F322" s="6"/>
    </row>
    <row r="323" spans="1:6" ht="15.75">
      <c r="A323" s="6"/>
      <c r="B323" s="6"/>
      <c r="C323" s="6"/>
      <c r="D323" s="6"/>
      <c r="E323" s="6"/>
      <c r="F323" s="6"/>
    </row>
    <row r="324" spans="1:6" ht="15.75">
      <c r="A324" s="6"/>
      <c r="B324" s="6"/>
      <c r="C324" s="6"/>
      <c r="D324" s="6"/>
      <c r="E324" s="6"/>
      <c r="F324" s="6"/>
    </row>
    <row r="325" spans="1:6" ht="15.75">
      <c r="A325" s="6"/>
      <c r="B325" s="6"/>
      <c r="C325" s="6"/>
      <c r="D325" s="6"/>
      <c r="E325" s="6"/>
      <c r="F325" s="6"/>
    </row>
    <row r="326" spans="1:6" ht="15.75">
      <c r="A326" s="6"/>
      <c r="B326" s="6"/>
      <c r="C326" s="6"/>
      <c r="D326" s="6"/>
      <c r="E326" s="6"/>
      <c r="F326" s="6"/>
    </row>
    <row r="327" spans="1:6" ht="15.75">
      <c r="A327" s="6"/>
      <c r="B327" s="6"/>
      <c r="C327" s="6"/>
      <c r="D327" s="6"/>
      <c r="E327" s="6"/>
      <c r="F327" s="6"/>
    </row>
    <row r="328" spans="1:6" ht="15.75">
      <c r="A328" s="6"/>
      <c r="B328" s="6"/>
      <c r="C328" s="6"/>
      <c r="D328" s="6"/>
      <c r="E328" s="6"/>
      <c r="F328" s="6"/>
    </row>
    <row r="329" spans="1:6" ht="15.75">
      <c r="A329" s="6"/>
      <c r="B329" s="6"/>
      <c r="C329" s="6"/>
      <c r="D329" s="6"/>
      <c r="E329" s="6"/>
      <c r="F329" s="6"/>
    </row>
    <row r="330" spans="1:6" ht="15.75">
      <c r="A330" s="6"/>
      <c r="B330" s="6"/>
      <c r="C330" s="6"/>
      <c r="D330" s="6"/>
      <c r="E330" s="6"/>
      <c r="F330" s="6"/>
    </row>
    <row r="331" spans="1:6" ht="15.75">
      <c r="A331" s="6"/>
      <c r="B331" s="6"/>
      <c r="C331" s="6"/>
      <c r="D331" s="6"/>
      <c r="E331" s="6"/>
      <c r="F331" s="6"/>
    </row>
    <row r="332" spans="1:6" ht="15.75">
      <c r="A332" s="6"/>
      <c r="B332" s="6"/>
      <c r="C332" s="6"/>
      <c r="D332" s="6"/>
      <c r="E332" s="6"/>
      <c r="F332" s="6"/>
    </row>
    <row r="333" spans="1:6" ht="15.75">
      <c r="A333" s="6"/>
      <c r="B333" s="6"/>
      <c r="C333" s="6"/>
      <c r="D333" s="6"/>
      <c r="E333" s="6"/>
      <c r="F333" s="6"/>
    </row>
    <row r="334" spans="1:6" ht="15.75">
      <c r="A334" s="6"/>
      <c r="B334" s="6"/>
      <c r="C334" s="6"/>
      <c r="D334" s="6"/>
      <c r="E334" s="6"/>
      <c r="F334" s="6"/>
    </row>
    <row r="335" spans="1:6" ht="15.75">
      <c r="A335" s="6"/>
      <c r="B335" s="6"/>
      <c r="C335" s="6"/>
      <c r="D335" s="6"/>
      <c r="E335" s="6"/>
      <c r="F335" s="6"/>
    </row>
    <row r="336" spans="1:6" ht="15.75">
      <c r="A336" s="6"/>
      <c r="B336" s="6"/>
      <c r="C336" s="6"/>
      <c r="D336" s="6"/>
      <c r="E336" s="6"/>
      <c r="F336" s="6"/>
    </row>
    <row r="337" spans="1:6" ht="15.75">
      <c r="A337" s="6"/>
      <c r="B337" s="6"/>
      <c r="C337" s="6"/>
      <c r="D337" s="6"/>
      <c r="E337" s="6"/>
      <c r="F337" s="6"/>
    </row>
    <row r="338" spans="1:6" ht="15.75">
      <c r="A338" s="6"/>
      <c r="B338" s="6"/>
      <c r="C338" s="6"/>
      <c r="D338" s="6"/>
      <c r="E338" s="6"/>
      <c r="F338" s="6"/>
    </row>
    <row r="339" spans="1:6" ht="15.75">
      <c r="A339" s="6"/>
      <c r="B339" s="6"/>
      <c r="C339" s="6"/>
      <c r="D339" s="6"/>
      <c r="E339" s="6"/>
      <c r="F339" s="6"/>
    </row>
    <row r="340" spans="1:6" ht="15.75">
      <c r="A340" s="6"/>
      <c r="B340" s="6"/>
      <c r="C340" s="6"/>
      <c r="D340" s="6"/>
      <c r="E340" s="6"/>
      <c r="F340" s="6"/>
    </row>
    <row r="341" spans="1:6" ht="15.75">
      <c r="A341" s="6"/>
      <c r="B341" s="6"/>
      <c r="C341" s="6"/>
      <c r="D341" s="6"/>
      <c r="E341" s="6"/>
      <c r="F341" s="6"/>
    </row>
    <row r="342" spans="1:6" ht="15.75">
      <c r="A342" s="6"/>
      <c r="B342" s="6"/>
      <c r="C342" s="6"/>
      <c r="D342" s="6"/>
      <c r="E342" s="6"/>
      <c r="F342" s="6"/>
    </row>
    <row r="343" spans="1:6" ht="15.75">
      <c r="A343" s="6"/>
      <c r="B343" s="6"/>
      <c r="C343" s="6"/>
      <c r="D343" s="6"/>
      <c r="E343" s="6"/>
      <c r="F343" s="6"/>
    </row>
    <row r="344" spans="1:6" ht="15.75">
      <c r="A344" s="6"/>
      <c r="B344" s="6"/>
      <c r="C344" s="6"/>
      <c r="D344" s="6"/>
      <c r="E344" s="6"/>
      <c r="F344" s="6"/>
    </row>
    <row r="345" spans="1:6" ht="15.75">
      <c r="A345" s="6"/>
      <c r="B345" s="6"/>
      <c r="C345" s="6"/>
      <c r="D345" s="6"/>
      <c r="E345" s="6"/>
      <c r="F345" s="6"/>
    </row>
    <row r="346" spans="1:6" ht="15.75">
      <c r="A346" s="6"/>
      <c r="B346" s="6"/>
      <c r="C346" s="6"/>
      <c r="D346" s="6"/>
      <c r="E346" s="6"/>
      <c r="F346" s="6"/>
    </row>
    <row r="347" spans="1:6" ht="15.75">
      <c r="A347" s="6"/>
      <c r="B347" s="6"/>
      <c r="C347" s="6"/>
      <c r="D347" s="6"/>
      <c r="E347" s="6"/>
      <c r="F347" s="6"/>
    </row>
    <row r="348" spans="1:6" ht="15.75">
      <c r="A348" s="6"/>
      <c r="B348" s="6"/>
      <c r="C348" s="6"/>
      <c r="D348" s="6"/>
      <c r="E348" s="6"/>
      <c r="F348" s="6"/>
    </row>
    <row r="349" spans="1:6" ht="15.75">
      <c r="A349" s="6"/>
      <c r="B349" s="6"/>
      <c r="C349" s="6"/>
      <c r="D349" s="6"/>
      <c r="E349" s="6"/>
      <c r="F349" s="6"/>
    </row>
    <row r="350" spans="1:6" ht="15.75">
      <c r="A350" s="6"/>
      <c r="B350" s="6"/>
      <c r="C350" s="6"/>
      <c r="D350" s="6"/>
      <c r="E350" s="6"/>
      <c r="F350" s="6"/>
    </row>
    <row r="351" spans="1:6" ht="15.75">
      <c r="A351" s="6"/>
      <c r="B351" s="6"/>
      <c r="C351" s="6"/>
      <c r="D351" s="6"/>
      <c r="E351" s="6"/>
      <c r="F351" s="6"/>
    </row>
    <row r="352" spans="1:6" ht="15.75">
      <c r="A352" s="6"/>
      <c r="B352" s="6"/>
      <c r="C352" s="6"/>
      <c r="D352" s="6"/>
      <c r="E352" s="6"/>
      <c r="F352" s="6"/>
    </row>
    <row r="353" spans="1:6" ht="15.75">
      <c r="A353" s="6"/>
      <c r="B353" s="6"/>
      <c r="C353" s="6"/>
      <c r="D353" s="6"/>
      <c r="E353" s="6"/>
      <c r="F353" s="6"/>
    </row>
    <row r="354" spans="1:6" ht="15.75">
      <c r="A354" s="6"/>
      <c r="B354" s="6"/>
      <c r="C354" s="6"/>
      <c r="D354" s="6"/>
      <c r="E354" s="6"/>
      <c r="F354" s="6"/>
    </row>
    <row r="355" spans="1:6" ht="15.75">
      <c r="A355" s="6"/>
      <c r="B355" s="6"/>
      <c r="C355" s="6"/>
      <c r="D355" s="6"/>
      <c r="E355" s="6"/>
      <c r="F355" s="6"/>
    </row>
    <row r="356" spans="2:6" ht="15.75">
      <c r="B356" s="2"/>
      <c r="C356" s="2"/>
      <c r="D356" s="2"/>
      <c r="E356" s="2"/>
      <c r="F356" s="2"/>
    </row>
    <row r="357" spans="2:6" ht="15.75">
      <c r="B357" s="2"/>
      <c r="C357" s="2"/>
      <c r="D357" s="2"/>
      <c r="E357" s="2"/>
      <c r="F357" s="2"/>
    </row>
    <row r="358" spans="2:6" ht="15.75">
      <c r="B358" s="2"/>
      <c r="C358" s="2"/>
      <c r="D358" s="2"/>
      <c r="E358" s="2"/>
      <c r="F358" s="2"/>
    </row>
    <row r="359" spans="2:6" ht="15.75">
      <c r="B359" s="2"/>
      <c r="C359" s="2"/>
      <c r="D359" s="2"/>
      <c r="E359" s="2"/>
      <c r="F359" s="2"/>
    </row>
    <row r="360" spans="2:6" ht="15.75">
      <c r="B360" s="2"/>
      <c r="C360" s="2"/>
      <c r="D360" s="2"/>
      <c r="E360" s="2"/>
      <c r="F360" s="2"/>
    </row>
    <row r="361" spans="2:6" ht="15.75">
      <c r="B361" s="2"/>
      <c r="C361" s="2"/>
      <c r="D361" s="2"/>
      <c r="E361" s="2"/>
      <c r="F361" s="2"/>
    </row>
    <row r="362" spans="2:6" ht="15.75">
      <c r="B362" s="2"/>
      <c r="C362" s="2"/>
      <c r="D362" s="2"/>
      <c r="E362" s="2"/>
      <c r="F362" s="2"/>
    </row>
    <row r="363" spans="2:6" ht="15.75">
      <c r="B363" s="2"/>
      <c r="C363" s="2"/>
      <c r="D363" s="2"/>
      <c r="E363" s="2"/>
      <c r="F363" s="2"/>
    </row>
    <row r="364" spans="2:6" ht="15.75">
      <c r="B364" s="2"/>
      <c r="C364" s="2"/>
      <c r="D364" s="2"/>
      <c r="E364" s="2"/>
      <c r="F364" s="2"/>
    </row>
    <row r="365" spans="2:6" ht="15.75">
      <c r="B365" s="2"/>
      <c r="C365" s="2"/>
      <c r="D365" s="2"/>
      <c r="E365" s="2"/>
      <c r="F365" s="2"/>
    </row>
  </sheetData>
  <sheetProtection/>
  <mergeCells count="52">
    <mergeCell ref="B165:F165"/>
    <mergeCell ref="B162:F162"/>
    <mergeCell ref="B152:D152"/>
    <mergeCell ref="B155:F155"/>
    <mergeCell ref="B158:F158"/>
    <mergeCell ref="B139:F139"/>
    <mergeCell ref="B142:F142"/>
    <mergeCell ref="B146:F146"/>
    <mergeCell ref="B149:F149"/>
    <mergeCell ref="B109:F109"/>
    <mergeCell ref="B134:F134"/>
    <mergeCell ref="B115:F115"/>
    <mergeCell ref="B117:F117"/>
    <mergeCell ref="B74:F74"/>
    <mergeCell ref="B83:F83"/>
    <mergeCell ref="B101:D101"/>
    <mergeCell ref="B96:F96"/>
    <mergeCell ref="B90:F90"/>
    <mergeCell ref="B82:F82"/>
    <mergeCell ref="B75:F75"/>
    <mergeCell ref="B68:F68"/>
    <mergeCell ref="B69:F69"/>
    <mergeCell ref="B40:F40"/>
    <mergeCell ref="B44:F44"/>
    <mergeCell ref="C169:D169"/>
    <mergeCell ref="B127:F127"/>
    <mergeCell ref="B47:F47"/>
    <mergeCell ref="B50:E50"/>
    <mergeCell ref="B58:F58"/>
    <mergeCell ref="B65:F65"/>
    <mergeCell ref="B54:F55"/>
    <mergeCell ref="B61:D61"/>
    <mergeCell ref="B21:E21"/>
    <mergeCell ref="B26:F26"/>
    <mergeCell ref="B30:F30"/>
    <mergeCell ref="B63:D63"/>
    <mergeCell ref="B2:F2"/>
    <mergeCell ref="B9:F9"/>
    <mergeCell ref="B12:F12"/>
    <mergeCell ref="B15:F15"/>
    <mergeCell ref="B18:F18"/>
    <mergeCell ref="C10:E10"/>
    <mergeCell ref="B118:F118"/>
    <mergeCell ref="B124:F124"/>
    <mergeCell ref="B80:F80"/>
    <mergeCell ref="B81:F81"/>
    <mergeCell ref="B93:F93"/>
    <mergeCell ref="B106:F106"/>
    <mergeCell ref="B87:F87"/>
    <mergeCell ref="B121:F121"/>
    <mergeCell ref="B103:F103"/>
    <mergeCell ref="B112:F112"/>
  </mergeCells>
  <printOptions/>
  <pageMargins left="0.75" right="0.75" top="1" bottom="1" header="0.5" footer="0.5"/>
  <pageSetup orientation="portrait" paperSize="9" scale="82" r:id="rId1"/>
  <rowBreaks count="8" manualBreakCount="8">
    <brk id="22" max="255" man="1"/>
    <brk id="51" max="255" man="1"/>
    <brk id="62" max="255" man="1"/>
    <brk id="79" max="255" man="1"/>
    <brk id="99" max="255" man="1"/>
    <brk id="118" max="5" man="1"/>
    <brk id="152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Alja Udovičić</cp:lastModifiedBy>
  <cp:lastPrinted>2014-05-13T17:28:55Z</cp:lastPrinted>
  <dcterms:created xsi:type="dcterms:W3CDTF">2014-04-21T12:50:47Z</dcterms:created>
  <dcterms:modified xsi:type="dcterms:W3CDTF">2015-01-20T19:04:40Z</dcterms:modified>
  <cp:category/>
  <cp:version/>
  <cp:contentType/>
  <cp:contentStatus/>
</cp:coreProperties>
</file>