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tabRatio="500" activeTab="0"/>
  </bookViews>
  <sheets>
    <sheet name="Sheet1" sheetId="1" r:id="rId1"/>
  </sheets>
  <definedNames/>
  <calcPr fullCalcOnLoad="1"/>
</workbook>
</file>

<file path=xl/sharedStrings.xml><?xml version="1.0" encoding="utf-8"?>
<sst xmlns="http://schemas.openxmlformats.org/spreadsheetml/2006/main" count="240" uniqueCount="136">
  <si>
    <t>A/PROČELJA</t>
  </si>
  <si>
    <t>jedinica</t>
  </si>
  <si>
    <t>količina</t>
  </si>
  <si>
    <t>jedinična cijena</t>
  </si>
  <si>
    <t>ukupno</t>
  </si>
  <si>
    <t>1.PRIPREMNI RADOVI</t>
  </si>
  <si>
    <t>1.</t>
  </si>
  <si>
    <t>paušal</t>
  </si>
  <si>
    <t>2.</t>
  </si>
  <si>
    <t>Dobava,postava,skidanje i otprema tunelske skele-prolaza za pješake ,izrađenog od bešavnih cijevi i potrebnih spojnih elemenata,sa svim potrebnim ukrućenjima i sidrenjima.Pokrov tunela izraditi od mosnica položenih jedne do druge,a preko njih postaviti bitumensku ljepenku s preklopom minimalno ili alternativno PVC foliju.Prema ulici izvesti ogradu tunela od pune ,glatke oplate visine 1-1,2 mu svrhu zaštite pješaka od prometa u kretanju.Nakon postave skele potrebno je izvesti svu signalizaciju kako to nalažu HTZ propisi.Izvođač radova dužan je u nivou pločnika izvesti ograđeni prostor za  odlaganje potrebnih  materijala a u skladu s rješenjem o zauzimanju javno-prometne površine,što je uključeno u cijenu skele.Obračun se vrši po m2 vertikalne projekcije površine skele.U cijenu uračunati i naknadu za zauzimanje javne površine.</t>
  </si>
  <si>
    <t xml:space="preserve"> </t>
  </si>
  <si>
    <t>m2</t>
  </si>
  <si>
    <t>Organizacija gradilišta,pribavljanje privremenih priključaka gradilišta,opskrbom vodom i električnom energijom,prijava početka građenja i sl.Obračun paušalno</t>
  </si>
  <si>
    <t>3.</t>
  </si>
  <si>
    <t>4.</t>
  </si>
  <si>
    <t>5.</t>
  </si>
  <si>
    <t>1.PRIPREMNI RADOVI ukupno Kn</t>
  </si>
  <si>
    <t>II DEMONTAŽE I RUŠENJA</t>
  </si>
  <si>
    <t>m'</t>
  </si>
  <si>
    <t xml:space="preserve">kom </t>
  </si>
  <si>
    <t>*rasvjetna tiijela</t>
  </si>
  <si>
    <t>*kućni broj</t>
  </si>
  <si>
    <t>*parlafon sa zvonom</t>
  </si>
  <si>
    <t>kom</t>
  </si>
  <si>
    <t>6.</t>
  </si>
  <si>
    <t>9.</t>
  </si>
  <si>
    <t xml:space="preserve">*vanjska jedinica klima uređaja </t>
  </si>
  <si>
    <t xml:space="preserve">m2 </t>
  </si>
  <si>
    <t>II.DEMONTAŽE I RUŠENJA ukupno Kn</t>
  </si>
  <si>
    <t>zidovi</t>
  </si>
  <si>
    <t>stropovi</t>
  </si>
  <si>
    <t>Obračun po m2 po HRN  za žbukanje</t>
  </si>
  <si>
    <t xml:space="preserve">Stavka uključuje dobavu i postavu potrebnih profila (rubni sokl,sokl profili i sl.) Sistem se izvodi na ab elementima i zidovima od opeke.Sve radove treba izvesti isključivo po uputama proizvođača fasadnog sustava,koristeći materijale,alate  i način izvođenja po tehnologiji proizvođača slojeva fasade i projekta fizike zgrade. </t>
  </si>
  <si>
    <t>U cijeni m2 komplet izvedene fasade obuhvatiti obradu svih špaleta,rubova,bridova,postave rubnih profila,završetaka,spojeva,prodora.Sve komponente moraju se ugraditi od istog proizvođača ili zastupnika.Za ugrađeni sustav priložiti izjave o sukladnosti.Obračun po m2 pročelja ,sve komplet.</t>
  </si>
  <si>
    <t xml:space="preserve">  </t>
  </si>
  <si>
    <t>ukupno Kn</t>
  </si>
  <si>
    <t>III ZAVRŠNO-ZIDARSKI RADOVI ukupno Kn</t>
  </si>
  <si>
    <t>IV IZOLATERSKI I FASADERSKI RADOVI</t>
  </si>
  <si>
    <t>Pažljiva demontaža postojećih antenskih kabela postavljenih na pročelju zgrade s privremenim deponiranjem  i ponovnom ugradnjom u vodilicu po postavljanju toplinske izolacije.Obračun po m'</t>
  </si>
  <si>
    <t>V LIMARSKI RADOVI</t>
  </si>
  <si>
    <t>I  PRIPREMNI RADOVI</t>
  </si>
  <si>
    <t xml:space="preserve">III ZAVRŠNO-ZIDARSKI </t>
  </si>
  <si>
    <t>A/ PROČELJA -REKAPITULACIJA</t>
  </si>
  <si>
    <t>VII OSTALI RADOVI</t>
  </si>
  <si>
    <t>IV IZOLATERSKI I FASADERSKI</t>
  </si>
  <si>
    <t>IV IZOLATERSKI   I FASADERSKI RADOVI</t>
  </si>
  <si>
    <t>25 % PDV</t>
  </si>
  <si>
    <t>*poštanski ormarići</t>
  </si>
  <si>
    <t>*otvori do 3m2 se ne odbijaju</t>
  </si>
  <si>
    <t>VI OSTALI RADOVI</t>
  </si>
  <si>
    <t>7.</t>
  </si>
  <si>
    <t>pauš.</t>
  </si>
  <si>
    <t>VI LIMARSKI RADOVI</t>
  </si>
  <si>
    <t>V SANACIJA RAVNOG KROVA</t>
  </si>
  <si>
    <t>* klupčice š=cca15 cm</t>
  </si>
  <si>
    <t>*sušila za rublje</t>
  </si>
  <si>
    <t>Izvedba žbuke na oštećenim dijelovima pročelja,te ravnanje završno grubom žbukom  u debljini do max 3,0 cm u ravnini sa postojećom završnom žbukom na dijelovima koji se pokrivaju toplinskom izolacijom .Ukoliko su potrebne veće debljine,žbukanje izvesti u više slojeva na prethodno očvrsli sloj. Stavka se obračunava po izvedenim situacijama sa upisom količina u građevinskoj knjizi i sa ovjerom nadzornog inženjera.Obračun po m2 izvedene površine</t>
  </si>
  <si>
    <t>8.</t>
  </si>
  <si>
    <t>IVSANACIJA RAVNOG KROVA</t>
  </si>
  <si>
    <t>m</t>
  </si>
  <si>
    <t>III ZAVRŠNO - ZIDARSKI   RADOVI</t>
  </si>
  <si>
    <t>Sveukupno</t>
  </si>
  <si>
    <t>Projektant :</t>
  </si>
  <si>
    <t>Hrvoje Pavelić dipl.ing.građ.</t>
  </si>
  <si>
    <t>Izvedba zaštitno dekorativne silikatne žbuke valjane teksture (zrno do 2.00 mm)u svemu prema uputama proizvođača.Izvedba u 2 boje,svijetlih tonova po želji investitora.Podlogu prethodno impregnirati i pripremiti prema uputama proizvođača,što je potrebno uključiti u cijenu.Detalje fasade izvesti prema pravilima Etics sistema i u kordinaciji sa nadzornim inženjerom. Obračun po m2 pročelja koje se žbuka.</t>
  </si>
  <si>
    <t>opšav dimnjaka</t>
  </si>
  <si>
    <t>Dobava,postava,skidanje i otprema  cijevne fasadne skele od bešavnih cijevi (visina montaže do 35,0 m visine ukupno sa visinom prolaza za pješake) ,na već postavljenu tunelsku skelu.Skelu izvesti prema postojećim HTZ propisima i u svemu kako je opisano u općim uvjetima.U jediničnu cijenu uključiti i zaštitni zastor o jutenih ili plastičnih  traka,koje se postavljaju s vanjske strane skele po cijeloj površini.Skelu je potrebno osigurati od prevrtanja sidrenjem u objekat a od udara groma uzemljenjem.Potrebno je izvesti pomoćne željezne ili drvene ljestve-penjalice u svrhu vertikalne komunikacije po skeli.Prije izvedbe skele izvođač je dužan izraditi projekt skele što je u cijeni stavke.U cijeni je i osiguranje i zaštita na rubnim dijelovima skele ,susjednih zgrada s obzirom na blokovsku dispoziciju predmetne zgrade. Obračun se vrši po m2 verikalne projekcije površine skele.</t>
  </si>
  <si>
    <t>Uklanjanje  slabodržeće žbuke s pročelja zgrade  do nosivog dijela .Pretpostavljena debljina sloja  2.5 -3.5 cm.Detaljan pregled  nakon postavljene skele  uz prisustvo i ovjerom nadzornog inženjera .Na crtežu pročelja označiti ustanovljene neravnine i kotirati slabodržeće površine.Obračun po m2 pretpostavljene površine s odvozom šute na gradski deponij</t>
  </si>
  <si>
    <t xml:space="preserve">Završno čišćenje objekta od ostataka ljepila, silikata. Potrebno očistiti sve klupice, stakla i okoliš objekta.Obračun po kompletu radova </t>
  </si>
  <si>
    <t xml:space="preserve">Zaštita svih vanjskih otvora ,odnosno postojeće vanjske stolarije daskama,letvicama i zaštitnom folijom.U cijeni sav rad ,materijal i pomoćni materijal  Obračun po m2 </t>
  </si>
  <si>
    <t xml:space="preserve">Stavka uključuje postavljanje svih potrebnih elemenata, rubnih profila za fasadu, alu i/ili pvc kutnika (sa mrežicom) i ojačanja na sve rubove, čoškove, otvore, uglove i dr kao i obrada oko špaleta mineralnom vunom d =2.0-4.0 cm, te nabava i postavljanje kanala antenski kabel i sl. . U svemu se pridržavati uputa i specifikacija proizvođača, pravila struke i standarda kvalitete. </t>
  </si>
  <si>
    <t xml:space="preserve">Stavka uključuje postavljanje svih potrebnih elemenata, rubnih profila za fasadu, alu i/ili pvc kutnika (sa mrežicom) i ojačanja na sve rubove, čoškove, otvore, uglove i dr kao i obrada oko špaleta mineralnom vunom d =2.0-4.0 cm, te nabava i postavljanje kanala antenski kabel i sl. Na dijelu spoja vertikalne i horizontalne fasade postaviti okapni profil. U svemu se pridržavati uputa i specifikacija proizvođača, pravila struke i standarda kvalitete. </t>
  </si>
  <si>
    <t xml:space="preserve">zidovi loggie </t>
  </si>
  <si>
    <t>debljina XPS-a 6cm na dijelu podnožja sokla</t>
  </si>
  <si>
    <t>vertikalni zidovi debljine izolacije 8cm</t>
  </si>
  <si>
    <t>vanjski zidovi loggie i dio zidova na terasi objekta</t>
  </si>
  <si>
    <t>u podnožju objekta i na prohodnim terasama</t>
  </si>
  <si>
    <t>Nabava materijala,izrada i postava završnog sloja na podlogu od armiranog cementnog ljepila na podnožju zida soklu(priprema obuhvaćena u drugim stavkama).Dekorativne akrilatne žbuke na bazi umjetnih smola (kao npr.Teraplast ili jednakovrijedno)veličine zrna 1.25 mm se postavlja na dijelu fasade gdje je postavljen XPS.Boja po izboru predstavnika investitora.Izvesti prema uputama proizvođača.Obračun po m2</t>
  </si>
  <si>
    <t>Nabava materijala,izrada i postava završnog sloja (na obrađenu podlogu od armiranog cementnog ljepila i postavljene mrežice koja je obračunata u ovoj stavci )sa  akrilatnom žbukom na bazi umjetnih smola (kao npr.Teraplast ili jednakovrijedno)veličine zrna 1.25 mm.Boja po izboru predstavnika investitora.Izvesti prema uputama proizvođača.Obračun po m2 što ukljućuje prethodnu pripremu podloge i postavljanje završnog sloja</t>
  </si>
  <si>
    <t>u podnožju objekta, negrijani dio objekta</t>
  </si>
  <si>
    <t xml:space="preserve">  Dobava i izvedba sloja hidroizolacije na bazi bitumena prema uputama proizvođača                                                                                                                                                                                                                                                                 Kao RESITOL HRN.U.M3.240, -hladan bitumenski prednamaz                                                         
Kao ELASTOBITUFIX TEX -5 HREN 13969, HREN 13707                                                                                 – visokofleksibilna top elastomerna polimer bitumenska  hidroizolacijska traka za zavarivanje s uloškom od staklene tkanine cca 200 g/m2, s donje strane obložena slojem tekstila u 2/3 trake, kategorije 5, zavarena potpuno na uzdužnim i poprečnim preklopima min 10cm i po grundiranoj površini 20 cm uz preklope  radi amortizacije rada betona,  te potpuno uz rubne djelove objekta cca 30 cm.Utrošak trake 1,15 m’/m2. 
Dobava materijala i izvedba. Obračun se vrši po m2 izolirane površine.Količina izvedenih radova skicirati na skici u građevinskoj knjizi uz ovjeru nadzornog inženjera.</t>
  </si>
  <si>
    <t>Izvedba holkera na prijelazu horizontalne hodroizolacije u vertikalnu na dijelu prohodnih terasa.Holker se izvodi od cementnog morta dimenzija 7x5cm(detalj u nacrtnom dijelu).Obračun se vrši po m' izvedenog holkera.</t>
  </si>
  <si>
    <t xml:space="preserve">  Dobava i izvedba montažnih slivnika za prihvat slivne vode za ravni krov.Promjer  tip, način ugradnje utvrditi na licu mjesta.Obračun po komadu ugrađenog slivnika sa svim potrebnim radnjama do uporabne vrijednosti. 
</t>
  </si>
  <si>
    <t>r.š. 50cm</t>
  </si>
  <si>
    <t>skidanje svih slojeva ravne prohodne terase</t>
  </si>
  <si>
    <t>Dobava,doprema i ugradnja vertikalnog oluka na dispoziciji u nacrtnom dijelu  od pocinčanog lima fi 160 mm  d=0.6 mm. Verikale su o zid pričvršćene pocinčanim obujmicama. Na razmaku cca 1.0 m.U cijeni je i koljeno 45 ,komplet s pričvrsnim materijalom i spajanje na horizontalni  žlijeb.Obračun po m'</t>
  </si>
  <si>
    <t>cokl</t>
  </si>
  <si>
    <t>Ličenje ograde po stanovima. Rad uključuje skidanje starog naličja i,odmašćivanja podloge,nanošenja temeljnog premaza i nanošenje završnog premaza u boji po želji investitora.Obračun po komadu postojeće ograde</t>
  </si>
  <si>
    <t>TROŠKOVNIK GRAĐEVINSKO-OBRTNIČKIH RADOVA ZA POVEĆANJE TOPLINSKE ZAŠTITE VANJSKE OVOJNICE VIŠESTAMBENE ZGRADE  M.LOMBARDA 2, POREČ</t>
  </si>
  <si>
    <t>Demontaža postojećeg vertikalnog I horizontalnog oluka  sa svim fazonskim komadima,obujmicama i pričvršćenjima.U cijeni sav potreban rad,horizontalni i vertikalni prijenos te odvoz na deponij.Obračun po m'</t>
  </si>
  <si>
    <t>vertikalni oluk</t>
  </si>
  <si>
    <t>horizontalni oluk</t>
  </si>
  <si>
    <t>zidovi i stropovi</t>
  </si>
  <si>
    <t>zidovi I  stropovi</t>
  </si>
  <si>
    <t>vertikalni zidovi debljine izolacije 2cm</t>
  </si>
  <si>
    <t xml:space="preserve">debljina XPS-a 8cm na dijelu cokla terase </t>
  </si>
  <si>
    <t>Nabava materijala,izrada i postava toplinskog fasadnog sistema tipa ETICS,prema HRN EN 13499, .Toplinski sistem se sastoji od :</t>
  </si>
  <si>
    <t>Skidanje slojeva ravnog krova-prohodna terasa.Potrebno je skinuti sve slojeve do betona za pad(skida se i izolacija koja nije novijeg datuma-utvrditi ugrađenu kvalitetu postojeće ljepenke na krovištu).U stavci uračunat i odvoz materijala na gradski deponij.Obračun po m2 skinutih slojeva.Količina skinute ljepenke potrebno skicirati u građevinskoj knjizi i potrebno usaglasiti sa nadzornim inženjerom.</t>
  </si>
  <si>
    <t xml:space="preserve">Skidanje postojeće fasade sa pročelja objekta.Stavka obuhvaća obuhvaćaju skidanje svih slojeva do nosivog zida odnosno do čvrste podloge.Nakon skidanja površine površinu je potrebno otprašiti i pripremiti za postavljanje nove Etics fasade.Odvoz skinutog materijala na gradilišni deponij što je obračunato ovom stavkom.Količina se obračunava uz provjeru nadzornog inženjera.Obračun po m2 površine  </t>
  </si>
  <si>
    <t>dim    20/20</t>
  </si>
  <si>
    <t xml:space="preserve"> Vertikalna obodna hidroizolacija u visini od 30cm  HRN.U.M3.240-hladan bitumenski prednamaz Kao(ELASTOBITUFIX GV-5)- HREN 13969, 13707                                                                                      - visoko fleksibilna top elastomerna polimerbitumenska  hidroizolacijska traka za zavarivanje, s uloškom od staklene tkanine cca 200 g/m2 kategorije 5, zavarena potpuno na uzdužnim i poprečnim preklopima min 10 cm i po grundiranoj vertikalnoj  površini.                                                                                                                            Utrošak trake 1,15 m’/m2.                                                                                                                                                        Dobava materijala i izvedba.                                                                                                                           Obračun se vrši po m2 izolirane površine.</t>
  </si>
  <si>
    <t>Dobava i ugradnja materijala za izvedbu vertikalne hidroizolacije podnožja zida-sokla vanjskih zidova do osnovnog rubnog profila fasadnog toplinskog sustava ,visine cca50cm.                                       Izvesti slijedeće radove:                                                                                                                                     *hladni bitumensku prednamaz                                                                                                                *plastomerna bitumenska traka za hidroizolaciju protiv vlage iz tla HRN EN 13707,HRN EN 13969             d=4.0 mm zavarena za podlogu u svemu prema preporukama i uputstvima proizvođača Obračun po izvedenoj površini</t>
  </si>
  <si>
    <t xml:space="preserve">Dobava,doprema i ugradnja limenog opšava vjetar lajsne   od pocinčanog lima d=0.6 mm.U cijeni je uračunato mjerenje na licu mjesta i svi potrebni radovi do uporabne vrijednosti. Obračun po komadu ugrađenog limenog opšava.Obračun po metru dužnom izvedenog opšava </t>
  </si>
  <si>
    <t>debljina  14 cm  -prohodan krov</t>
  </si>
  <si>
    <t>Izrada cementnog estriha debljine minimalno 5cm sa potrebnim armiranjem mrežom ili mikroarmiranjem.U stavci obračunat i geotekstil koji se postavlja na hidroizolaciju.U stavci obračunati svi potrebni radovi na izradi cementnog estriha.Obračun po m2 estriha</t>
  </si>
  <si>
    <t xml:space="preserve">Nabava materijala ,izrada i postava prozorskih klupčica izvedenih od plastificiranog aluminijskog lima d=0.7 mm u boji po izboru investitora ,prosječne razvijene širine do 25 cm.Točnu razvijenu širinu utvrditi na licu mjesta.Stavka uključuje dobavu i postavu svog pomoćnog materijala  potrebnog  za izvedbu kvalitetnih brtvljenja spojeva sa stolarijom i fasadom u svemu prema pravilima struke.Napomena:prije davanje jedinične cijene potrebno pogledati detalj ugradnje na licu mjesta zbog specifičnosti detalja.                                     </t>
  </si>
  <si>
    <t>dvostruka grilja</t>
  </si>
  <si>
    <t>jednostruka grilja</t>
  </si>
  <si>
    <t>Zamjena  šarki za prihvat postojećih grilja koje se prilagođavaju novoj debljini fasade.U stavci obračunato demontaža i ponovna montaža šarki(grilja) do uporabne vrijednosti.Obračun po komadu zamjenjenih šarki.Napomena:Prije davanja jedinične cijene obavezno izvid na licu mjesta radi utvđivanja detalja ugradnje</t>
  </si>
  <si>
    <t xml:space="preserve">Postavljanje keramičkih pločica na cementni estih.Pločice moraju biti otporne za vanjske utjecaje i protuklize.Boja prema izboru investitora ali je potrebno odabrati u svijetlijem tonalitetu.Pločice se postavljaju na prethodno pripremljenu I izniveliranu podlogu u fleksibilnom lijepilu.Obračun po m2 postavljene pločice I m dužnom postavljenog cokla. </t>
  </si>
  <si>
    <t>pločice</t>
  </si>
  <si>
    <t>horizontalna lindra</t>
  </si>
  <si>
    <t xml:space="preserve">kosa lindra </t>
  </si>
  <si>
    <t>Dobava i ugradnja eps stiropor debljine 2cm za izvođenje horizontalnih lindri rezvijene širine cca 40cm i kose lindre(prema detalju).U stavci uračunat stiropor, ljepilo mrezica sa kutnikom te završni sloj od silikata (zrno granulacije 1.5mm)u boji po izboru projektanta.U stavci uračunati svi potrebni radovi za izradu lindre.Obračun po m dužnom</t>
  </si>
  <si>
    <t>* antene</t>
  </si>
  <si>
    <t>Pažljiva demontaža ventilacione rešetki na pročelju I ponovna montaža ventilacione rešetke.U stavci uračunati svi potrebni radovi za naknadno ugrađivanje iste.Obračun po komadu demontirane rešetke.</t>
  </si>
  <si>
    <t>Razni nepredviđeni radovi koji se mogu pojaviti tijekom radova.Priznavanje radova se dokazuje upisom u građevinsku knjigu i dnevnik koje mora odobriti nadzorni inženjer.U stavci obračunato 5% radova iz stavke1-8 sanacije ravnog krova.</t>
  </si>
  <si>
    <t>Obrada špaleta koja je potrebna radi ispunjavanja eventualnih pukotina između grilja i prozora.Potrebno osigurati protok vode kroz okvir grilje.Obračun po komadu obrađenog prozora.                                                                                             Napomena:stavka se izvodi zbog okvira grilja koji ostaje na trenutnoj poziciji bez pomicanja samog okvira.</t>
  </si>
  <si>
    <t>Izvedba zaštitno dekorativne silikatne žbuke valjane teksture (zrno do 2.00 mm)u svemu prema uputama proizvođača na dijelu objekta gdje ne postavljamo toplinsku izolacijau(prednje lice logga i dio zidova na krovu objekta).Izvedba u boji svijetlih tonova po želji investitora.Podlogu prethodno impregnirati i pripremiti sa polimerno -cementno ljepilom u koje se utiskuje tekstilno-staklena mrežica alkalno otporna sa preklopima od 10 cm,koja se pregletava drugim slojem polimerno -cementnog ljepila prema uputama proizvođača,što je potrebno uključiti u cijenu.Detalje fasade izvesti prema pravilima Etics sistema i u kordinaciji sa nadzornim inženjerom.Obračun po m2 pročelja koje se obrađuje.</t>
  </si>
  <si>
    <t>Dobava,doprema i ugradnja horizontalnog opšava na dijelu nadstrešnice nad ulaznim dijelom objekta od pocinčanog lima razvijene širine 50cm  d=0.6 mm.  ,komplet s pričvrsnim materijalom i spajanje na vertikalni oluk.Obračun po m'</t>
  </si>
  <si>
    <t>Dobava,doprema i ugradnja opšava na ravnu prohodnu terasu od pocinčanog lima d=0.6 mm.U cijeni je uračunato mjerenje na licu mjesta i svi potrebni radovi do uporabne vrijednosti .Obračun po komadu ugrađenog limenog opšava.</t>
  </si>
  <si>
    <t>Dobava,doprema i ugradnja horizontalnog oluka na  pročelju od pocinčanog lima fi 120 mm od pocinčanog lima d=0.6 mm. Horizontale su o zid pričvršćene pocinčanim obujmicama. Na razmaku cca 1.0 m..Obračun po m'</t>
  </si>
  <si>
    <t>Dobava,doprema i ugradnja kosog opšava atike na rubu krovišta koja se sastoji od  elementa od pocinčanog lima razvijene širine 50cm debljine lima d=0.6 mm i drugog dijela razvijene površine od 50cm(prema detalju u nacrtnom dijelu. Na razmaku cca 1.0 m postavljati  konstruktivni lim za nosivo držanje atike .U cijeni je obračinat komplet s pričvrsnim materijalom i spajanje na horizontalni  žlijeb.Obračun po m'</t>
  </si>
  <si>
    <t>Dobava,doprema i ugradnja horizontalnog opšava atike na terasama (ograda) od plastificiranog lima razvijene širine 60cm od pocinčanog lima d=0.6 mm. Na razmaku cca 1.0 m postavljati  konstruktivni lim za nosivo držanje atike .U cijeni je obračinat komplet s pričvrsnim materijalom i spajanje na horizontalni  žlijeb.Obračun po m'</t>
  </si>
  <si>
    <t xml:space="preserve">Dobava i ugradnja materijala za izvedbu povezanog sustava za vanjsku toplinsku izolaciju (ETICS)  MINERALNE KAMENE VUNE ETAG 4(HRN 12667) , d= 2 ,8 cm ,  slijedećih  karakteristika :                                                                                                         *deklarirana toplinske provodljivosti λd=0.036W/mK                                                                              *klasa gorivosti A1                    HRN EN 501-1                                                                                               *otpor difuziji vodene pare μ=1 HRN EN 12086                                                                                         Faze izrade :                                                                                                                                           *postavljanje aluminijskog perforiranog sokl profila jednake širine kao debljina ploče kamene vune   *pričvršćivanje izvesti nerđajućim vijcima na razmaku svakih 40-60 cm                                         *nanošenje polimerno-cementnog ljepila trakasto po rubovima i točkasto po sredini ploča                         *nakon ljepljenja ploče se dodatno pričvršćuju spojnicama  6kom/m2 prikladna za betonsku podlogu izvršiti probu na čupanje spojnica(spojnica mora izdržati deklariranu silu na čupanje).                                                                                                                                                             *na rubnim dijelovima postavljaju se  -rubni profili kao i oko otvora s tim da je na dijagonalama otvora potrebno kao dodatno ojačanje postaviti mrežicu veličine 20x40 (30x50cm)                                                                                                                                  *na ploče kamene vune nanosi se polimerno -cementno ljepilo u koje se utiskuje tekstilno-staklena mrežica alkalno otporna sa preklopima od 10 cm,koja se pregletava drugim slojem polimerno -cementnog ljepila                                                                                                                                          *nakon sušenja 5-7 dana ,prije izvođenja završnog sloja potrebno je nanijeti impregnirajući sloj.U stavci uračunati svi slojevi do završnog sloja.Završni sloj obračunat u zasebnoj stavci.                                                                           </t>
  </si>
  <si>
    <t>Skidanje i postavljanje keramičkog cokla na terasama stanova.Obračun po m dužnom obrađenog cokla.</t>
  </si>
  <si>
    <t>Rijeka  4.11.2014</t>
  </si>
  <si>
    <t>Razni nepredviđeni radovi koji se mogu pojaviti tijekom radova koji nisu mogli biti sagledani postojećim stavkama.Priznavanje radova se dokazuje upisom u građevinsku knjigu i dnevnik koje mora odobriti nadzorni inženjer.U stavci obračunato 5% radova iz stavke1-9 izolaterskih i fasaderskih radova.</t>
  </si>
  <si>
    <t>10.</t>
  </si>
  <si>
    <r>
      <t>Dobava,i polaganje toplinske izolacije na pod ravnog prohodnog krova , debljine d=</t>
    </r>
    <r>
      <rPr>
        <b/>
        <sz val="10"/>
        <rFont val="Arial"/>
        <family val="2"/>
      </rPr>
      <t>14cm</t>
    </r>
    <r>
      <rPr>
        <sz val="12"/>
        <rFont val="Arial Narrow"/>
        <family val="2"/>
      </rPr>
      <t xml:space="preserve"> od MINERALNE KAMENE VUNE minimalne tlačne čvrstoće 5kPa a ,slijedećih karakteristika:                                                           *deklarirana toplinske provodljivosti   λd=0.036 W/mK po  HRN EN 12 667                                                           *klasa gorivosti                                           A1                    HRN EN 13 501-1                                                                                               *otpor difuziji vodene pare                         μ=1                   HRN EN 12 086                                                napomena:kamenu vunu je moguće postavljati u više slojeva (prijedlog 5+5+4cm)</t>
    </r>
  </si>
  <si>
    <r>
      <t>*ploče ekstrudiranog polistirena XPS hrapave površine</t>
    </r>
    <r>
      <rPr>
        <b/>
        <sz val="10"/>
        <rFont val="Arial"/>
        <family val="2"/>
      </rPr>
      <t xml:space="preserve"> </t>
    </r>
    <r>
      <rPr>
        <sz val="10"/>
        <rFont val="Arial"/>
        <family val="2"/>
      </rPr>
      <t xml:space="preserve"> u skladu s HRN EN  13164 i  HRN EN 1349   postavljene do osnovnog ruba profola iz AL-u.Ploče su ljepljene polimercementnim mortom i pričvršćene pričvrsnicama sa širokom glavom (polimercementni mort armiran alkalno postojanom mrežicom od staklenih vlakana ,nanosi se u dva sloja,ukupne debljine do 5.00mm)</t>
    </r>
  </si>
  <si>
    <r>
      <t xml:space="preserve">deb.XPS-a 2cm </t>
    </r>
    <r>
      <rPr>
        <sz val="8"/>
        <rFont val="Arial"/>
        <family val="2"/>
      </rPr>
      <t xml:space="preserve">ograda prohodne terase </t>
    </r>
  </si>
  <si>
    <r>
      <t xml:space="preserve">debljina XPS-a 12cm </t>
    </r>
    <r>
      <rPr>
        <sz val="8"/>
        <rFont val="Arial"/>
        <family val="2"/>
      </rPr>
      <t>na dijelu stropne ploče prizemlja</t>
    </r>
  </si>
  <si>
    <r>
      <t>Dobava i ugradnja materijala za izvedbu povezanog sustava za vanjsku toplinsku izolaciju (ETICS)  MINERALNE KAMENE VUNE HRN 12667 ,</t>
    </r>
    <r>
      <rPr>
        <b/>
        <sz val="10"/>
        <rFont val="Arial"/>
        <family val="2"/>
      </rPr>
      <t xml:space="preserve"> d= 5 cm ,</t>
    </r>
    <r>
      <rPr>
        <sz val="10"/>
        <rFont val="Arial"/>
        <family val="2"/>
      </rPr>
      <t xml:space="preserve">  slijedećih  karakteristika :                                                                                                         *deklarirana toplinske provodljivosti λd=0.036W/mK                                                                              *klasa gorivosti A1                    HRN EN 501-1                                                                                               *otpor difuziji vodene pare μ=1 HRN EN 12086                                                                                         Faze izrade :                                                                                                                                           *postavljanje aluminijskog perforiranog sokl profila jednake širine kao debljina ploče kamene vune   *pričvršćivanje izvesti nerđajućim vijcima na razmaku svakih 40-60 cm                                         *nanošenje polimerno-cementnog ljepila trakasto po rubovima i točkasto po sredini ploča                         *nakon ljepljenja ploče se dodatno pričvršćuju spojnicama 4kom/m2 prikladna za betonsku podlogu.</t>
    </r>
    <r>
      <rPr>
        <b/>
        <sz val="10"/>
        <rFont val="Arial"/>
        <family val="2"/>
      </rPr>
      <t xml:space="preserve">                                                         </t>
    </r>
    <r>
      <rPr>
        <sz val="10"/>
        <rFont val="Arial"/>
        <family val="2"/>
      </rPr>
      <t xml:space="preserve">                                                                                                    *na rubnim dijelovima postavljaju se  -rubni profili kao i oko otvora s tim da je na dijagonalama otvora potrebno kao dodatno ojačanje postaviti mrežicu veličine 20x40 (30x50cm)                                                                                                                                  *na ploče kamene vune nanosi se polimerno -cementno ljepilo u koje se utiskuje tekstilno-staklena mrežica alkalno otporna sa preklopima od 10 cm,koja se pregletava drugim slojem polimerno -cementnog ljepila                                                                                                                                          *nakon sušenja 5-7 dana ,prije izvođenja završnog sloja potrebno je nanijeti impregnirajući sloj.U stavci uračunati svi slojevi do završnog sloja.Završni sloj obračunat u zasebnoj stavci.                                                                                                 </t>
    </r>
  </si>
  <si>
    <r>
      <t>Pa</t>
    </r>
    <r>
      <rPr>
        <sz val="12"/>
        <rFont val="Arial Narrow"/>
        <family val="2"/>
      </rPr>
      <t>žljiva demontaža postojećih vanjskih prozorskih limenih i kamenih klupčica sa odvozom na gradski deponij .U cijeni sav potreban rad s odvozom na gradski deponij.Obračun po metru dužnom demontirane klupčice</t>
    </r>
  </si>
  <si>
    <r>
      <t xml:space="preserve">Demontaža i privremeno deponiranje raznih elemenata na pročelju zgrade na mjesto prema odluci nadzornog inženjera i suvlasnika zgrade </t>
    </r>
    <r>
      <rPr>
        <u val="single"/>
        <sz val="10"/>
        <rFont val="Arial"/>
        <family val="2"/>
      </rPr>
      <t>te ponovna montaža nakon izvedbe radova</t>
    </r>
    <r>
      <rPr>
        <sz val="10"/>
        <rFont val="Arial"/>
        <family val="2"/>
      </rPr>
      <t xml:space="preserve">  .U cijeni sav potreban rad,alat i pomoćni materijal .Obračun po kom</t>
    </r>
  </si>
</sst>
</file>

<file path=xl/styles.xml><?xml version="1.0" encoding="utf-8"?>
<styleSheet xmlns="http://schemas.openxmlformats.org/spreadsheetml/2006/main">
  <numFmts count="2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 &quot;kn&quot;"/>
  </numFmts>
  <fonts count="70">
    <font>
      <sz val="12"/>
      <color theme="1"/>
      <name val="Arial Narrow"/>
      <family val="2"/>
    </font>
    <font>
      <sz val="11"/>
      <color indexed="8"/>
      <name val="Calibri"/>
      <family val="2"/>
    </font>
    <font>
      <b/>
      <sz val="12"/>
      <name val="Arial"/>
      <family val="2"/>
    </font>
    <font>
      <sz val="8"/>
      <name val="Arial Narrow"/>
      <family val="2"/>
    </font>
    <font>
      <sz val="10"/>
      <name val="Arial"/>
      <family val="0"/>
    </font>
    <font>
      <b/>
      <sz val="10"/>
      <name val="Arial"/>
      <family val="2"/>
    </font>
    <font>
      <sz val="12"/>
      <name val="Arial Narrow"/>
      <family val="2"/>
    </font>
    <font>
      <sz val="12"/>
      <name val="Arial"/>
      <family val="2"/>
    </font>
    <font>
      <sz val="9"/>
      <name val="Arial"/>
      <family val="2"/>
    </font>
    <font>
      <sz val="11"/>
      <name val="Arial Narrow"/>
      <family val="2"/>
    </font>
    <font>
      <sz val="8"/>
      <name val="Arial"/>
      <family val="2"/>
    </font>
    <font>
      <u val="single"/>
      <sz val="10"/>
      <name val="Arial"/>
      <family val="2"/>
    </font>
    <font>
      <sz val="12"/>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Narrow"/>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2"/>
      <color indexed="8"/>
      <name val="Arial"/>
      <family val="2"/>
    </font>
    <font>
      <b/>
      <sz val="10"/>
      <color indexed="8"/>
      <name val="Arial"/>
      <family val="2"/>
    </font>
    <font>
      <sz val="11"/>
      <color indexed="8"/>
      <name val="Arial"/>
      <family val="2"/>
    </font>
    <font>
      <b/>
      <sz val="12"/>
      <color indexed="8"/>
      <name val="Arial"/>
      <family val="2"/>
    </font>
    <font>
      <b/>
      <sz val="12"/>
      <color indexed="8"/>
      <name val="Arial Narrow"/>
      <family val="2"/>
    </font>
    <font>
      <sz val="10"/>
      <color indexed="17"/>
      <name val="Arial"/>
      <family val="2"/>
    </font>
    <font>
      <sz val="12"/>
      <color indexed="17"/>
      <name val="Arial Narrow"/>
      <family val="2"/>
    </font>
    <font>
      <b/>
      <sz val="12"/>
      <color indexed="10"/>
      <name val="Arial"/>
      <family val="2"/>
    </font>
    <font>
      <sz val="11"/>
      <color indexed="17"/>
      <name val="Arial Narrow"/>
      <family val="2"/>
    </font>
    <font>
      <sz val="11"/>
      <color theme="1"/>
      <name val="Calibri"/>
      <family val="2"/>
    </font>
    <font>
      <sz val="11"/>
      <color theme="0"/>
      <name val="Calibri"/>
      <family val="2"/>
    </font>
    <font>
      <sz val="11"/>
      <color rgb="FF006100"/>
      <name val="Calibri"/>
      <family val="2"/>
    </font>
    <font>
      <u val="single"/>
      <sz val="12"/>
      <color theme="10"/>
      <name val="Arial Narrow"/>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2"/>
      <color theme="11"/>
      <name val="Arial Narrow"/>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Arial"/>
      <family val="0"/>
    </font>
    <font>
      <sz val="12"/>
      <color theme="1"/>
      <name val="Arial"/>
      <family val="2"/>
    </font>
    <font>
      <b/>
      <sz val="10"/>
      <color theme="1"/>
      <name val="Arial"/>
      <family val="2"/>
    </font>
    <font>
      <sz val="11"/>
      <color theme="1"/>
      <name val="Arial"/>
      <family val="2"/>
    </font>
    <font>
      <b/>
      <sz val="12"/>
      <color theme="1"/>
      <name val="Arial"/>
      <family val="2"/>
    </font>
    <font>
      <b/>
      <sz val="12"/>
      <color theme="1"/>
      <name val="Arial Narrow"/>
      <family val="2"/>
    </font>
    <font>
      <sz val="10"/>
      <color rgb="FF00B050"/>
      <name val="Arial"/>
      <family val="2"/>
    </font>
    <font>
      <sz val="12"/>
      <color rgb="FF00B050"/>
      <name val="Arial Narrow"/>
      <family val="2"/>
    </font>
    <font>
      <b/>
      <sz val="12"/>
      <color rgb="FFFF0000"/>
      <name val="Arial"/>
      <family val="2"/>
    </font>
    <font>
      <sz val="11"/>
      <color rgb="FF00B05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double"/>
    </border>
    <border>
      <left/>
      <right/>
      <top style="thin"/>
      <bottom style="double"/>
    </border>
    <border>
      <left style="thin"/>
      <right style="thin"/>
      <top style="thin"/>
      <bottom style="double"/>
    </border>
    <border>
      <left style="thin"/>
      <right style="thin"/>
      <top>
        <color indexed="63"/>
      </top>
      <bottom style="thin"/>
    </border>
    <border>
      <left/>
      <right/>
      <top/>
      <bottom style="thin"/>
    </border>
    <border>
      <left style="medium"/>
      <right style="medium"/>
      <top style="medium"/>
      <bottom style="medium"/>
    </border>
    <border>
      <left/>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4"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4">
    <xf numFmtId="0" fontId="0" fillId="0" borderId="0" xfId="0" applyAlignment="1">
      <alignment/>
    </xf>
    <xf numFmtId="0" fontId="60" fillId="0" borderId="0" xfId="0" applyFont="1" applyAlignment="1">
      <alignment/>
    </xf>
    <xf numFmtId="0" fontId="6" fillId="0" borderId="0" xfId="0" applyFont="1" applyAlignment="1">
      <alignment/>
    </xf>
    <xf numFmtId="0" fontId="0" fillId="0" borderId="0" xfId="0" applyBorder="1" applyAlignment="1">
      <alignment/>
    </xf>
    <xf numFmtId="0" fontId="61" fillId="0" borderId="0" xfId="0" applyFont="1" applyAlignment="1">
      <alignment/>
    </xf>
    <xf numFmtId="0" fontId="0" fillId="0" borderId="0" xfId="0" applyFont="1" applyAlignment="1">
      <alignment/>
    </xf>
    <xf numFmtId="0" fontId="62"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61" fillId="0" borderId="0" xfId="0" applyFont="1" applyAlignment="1">
      <alignment/>
    </xf>
    <xf numFmtId="0" fontId="62" fillId="33" borderId="13"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4" fontId="63" fillId="33" borderId="13" xfId="0" applyNumberFormat="1" applyFont="1" applyFill="1" applyBorder="1" applyAlignment="1">
      <alignment/>
    </xf>
    <xf numFmtId="0" fontId="62" fillId="33" borderId="14" xfId="0" applyFont="1" applyFill="1" applyBorder="1" applyAlignment="1">
      <alignment/>
    </xf>
    <xf numFmtId="0" fontId="64" fillId="0" borderId="13" xfId="0" applyFont="1" applyBorder="1" applyAlignment="1">
      <alignment/>
    </xf>
    <xf numFmtId="0" fontId="61" fillId="0" borderId="15" xfId="0" applyFont="1" applyBorder="1" applyAlignment="1">
      <alignment horizontal="left"/>
    </xf>
    <xf numFmtId="0" fontId="61" fillId="0" borderId="16" xfId="0" applyFont="1" applyBorder="1" applyAlignment="1">
      <alignment horizontal="center"/>
    </xf>
    <xf numFmtId="0" fontId="0" fillId="0" borderId="16" xfId="0" applyFont="1" applyBorder="1" applyAlignment="1">
      <alignment/>
    </xf>
    <xf numFmtId="4" fontId="61" fillId="0" borderId="17" xfId="0" applyNumberFormat="1" applyFont="1" applyBorder="1" applyAlignment="1">
      <alignment/>
    </xf>
    <xf numFmtId="0" fontId="61" fillId="0" borderId="18" xfId="0" applyFont="1" applyBorder="1" applyAlignment="1">
      <alignment/>
    </xf>
    <xf numFmtId="0" fontId="61" fillId="0" borderId="19" xfId="0" applyFont="1" applyBorder="1" applyAlignment="1">
      <alignment/>
    </xf>
    <xf numFmtId="0" fontId="0" fillId="0" borderId="19" xfId="0" applyFont="1" applyBorder="1" applyAlignment="1">
      <alignment/>
    </xf>
    <xf numFmtId="4" fontId="61" fillId="0" borderId="20" xfId="0" applyNumberFormat="1" applyFont="1" applyBorder="1" applyAlignment="1">
      <alignment/>
    </xf>
    <xf numFmtId="0" fontId="65" fillId="0" borderId="0" xfId="0" applyFont="1" applyAlignment="1">
      <alignment/>
    </xf>
    <xf numFmtId="4" fontId="64" fillId="0" borderId="21" xfId="0" applyNumberFormat="1" applyFont="1" applyBorder="1" applyAlignment="1">
      <alignment/>
    </xf>
    <xf numFmtId="0" fontId="64" fillId="0" borderId="0" xfId="0" applyFont="1" applyAlignment="1">
      <alignment/>
    </xf>
    <xf numFmtId="0" fontId="61" fillId="0" borderId="22" xfId="0" applyFont="1" applyBorder="1" applyAlignment="1">
      <alignment/>
    </xf>
    <xf numFmtId="0" fontId="64" fillId="0" borderId="0" xfId="0" applyFont="1" applyAlignment="1">
      <alignment/>
    </xf>
    <xf numFmtId="0" fontId="66" fillId="0" borderId="0" xfId="0" applyFont="1" applyAlignment="1">
      <alignment/>
    </xf>
    <xf numFmtId="0" fontId="67" fillId="0" borderId="0" xfId="0" applyFont="1" applyAlignment="1">
      <alignment/>
    </xf>
    <xf numFmtId="2" fontId="66" fillId="0" borderId="0" xfId="0" applyNumberFormat="1" applyFont="1" applyBorder="1" applyAlignment="1">
      <alignment/>
    </xf>
    <xf numFmtId="0" fontId="68" fillId="0" borderId="0" xfId="0" applyFont="1" applyAlignment="1">
      <alignment/>
    </xf>
    <xf numFmtId="0" fontId="66" fillId="0" borderId="0" xfId="0" applyFont="1" applyBorder="1" applyAlignment="1">
      <alignment horizontal="right"/>
    </xf>
    <xf numFmtId="49" fontId="4" fillId="0" borderId="0" xfId="0" applyNumberFormat="1" applyFont="1" applyAlignment="1">
      <alignment horizontal="center" vertical="top"/>
    </xf>
    <xf numFmtId="0" fontId="4" fillId="0" borderId="0" xfId="0" applyFont="1" applyAlignment="1">
      <alignment horizontal="left" vertical="top" wrapText="1"/>
    </xf>
    <xf numFmtId="0" fontId="4" fillId="0" borderId="13" xfId="0" applyFont="1" applyBorder="1" applyAlignment="1">
      <alignment horizontal="right"/>
    </xf>
    <xf numFmtId="2" fontId="4" fillId="0" borderId="13" xfId="0" applyNumberFormat="1" applyFont="1" applyBorder="1" applyAlignment="1">
      <alignment/>
    </xf>
    <xf numFmtId="4" fontId="4" fillId="0" borderId="13" xfId="0" applyNumberFormat="1" applyFont="1" applyBorder="1" applyAlignment="1">
      <alignment/>
    </xf>
    <xf numFmtId="0" fontId="2" fillId="0" borderId="0" xfId="0" applyFont="1" applyBorder="1" applyAlignment="1">
      <alignment/>
    </xf>
    <xf numFmtId="0" fontId="4" fillId="0" borderId="0" xfId="0" applyFont="1" applyBorder="1" applyAlignment="1">
      <alignment/>
    </xf>
    <xf numFmtId="0" fontId="4" fillId="0" borderId="22" xfId="0" applyFont="1" applyBorder="1" applyAlignment="1">
      <alignment/>
    </xf>
    <xf numFmtId="0" fontId="4" fillId="0" borderId="13" xfId="0" applyFont="1" applyBorder="1" applyAlignment="1">
      <alignment/>
    </xf>
    <xf numFmtId="0" fontId="4" fillId="0" borderId="10" xfId="0" applyFont="1" applyBorder="1" applyAlignment="1">
      <alignment/>
    </xf>
    <xf numFmtId="0" fontId="5" fillId="0" borderId="12" xfId="0" applyFont="1" applyBorder="1" applyAlignment="1">
      <alignment horizontal="center" vertical="center"/>
    </xf>
    <xf numFmtId="0" fontId="4" fillId="0" borderId="0" xfId="0" applyFont="1" applyAlignment="1">
      <alignment/>
    </xf>
    <xf numFmtId="4" fontId="5" fillId="0" borderId="23" xfId="0" applyNumberFormat="1" applyFont="1" applyBorder="1" applyAlignment="1">
      <alignment/>
    </xf>
    <xf numFmtId="0" fontId="5" fillId="33" borderId="1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4" fillId="0" borderId="0" xfId="0" applyFont="1" applyAlignment="1">
      <alignment vertical="top" wrapText="1"/>
    </xf>
    <xf numFmtId="0" fontId="4" fillId="0" borderId="0" xfId="0" applyFont="1" applyAlignment="1">
      <alignment horizontal="right"/>
    </xf>
    <xf numFmtId="2" fontId="4" fillId="0" borderId="0" xfId="0" applyNumberFormat="1" applyFont="1" applyAlignment="1">
      <alignment/>
    </xf>
    <xf numFmtId="2" fontId="4" fillId="0" borderId="0" xfId="0" applyNumberFormat="1" applyFont="1" applyBorder="1" applyAlignment="1">
      <alignment/>
    </xf>
    <xf numFmtId="4" fontId="4" fillId="0" borderId="0" xfId="0" applyNumberFormat="1" applyFont="1" applyBorder="1" applyAlignment="1">
      <alignment/>
    </xf>
    <xf numFmtId="0" fontId="5" fillId="0" borderId="0" xfId="0" applyFont="1" applyAlignment="1">
      <alignment/>
    </xf>
    <xf numFmtId="0" fontId="4" fillId="0" borderId="0" xfId="0" applyFont="1" applyAlignment="1">
      <alignment wrapText="1"/>
    </xf>
    <xf numFmtId="0" fontId="7" fillId="0" borderId="0" xfId="0" applyFont="1" applyAlignment="1">
      <alignment/>
    </xf>
    <xf numFmtId="0" fontId="4" fillId="0" borderId="0" xfId="0" applyFont="1" applyFill="1" applyBorder="1" applyAlignment="1">
      <alignment/>
    </xf>
    <xf numFmtId="0" fontId="4" fillId="0" borderId="0" xfId="0" applyFont="1" applyBorder="1" applyAlignment="1">
      <alignment horizontal="right"/>
    </xf>
    <xf numFmtId="4" fontId="5" fillId="0" borderId="0" xfId="0" applyNumberFormat="1" applyFont="1" applyBorder="1" applyAlignment="1">
      <alignment/>
    </xf>
    <xf numFmtId="0" fontId="5" fillId="34" borderId="0" xfId="0" applyFont="1" applyFill="1" applyBorder="1" applyAlignment="1">
      <alignment horizontal="left"/>
    </xf>
    <xf numFmtId="0" fontId="6" fillId="34" borderId="0" xfId="0" applyFont="1" applyFill="1" applyBorder="1" applyAlignment="1">
      <alignment/>
    </xf>
    <xf numFmtId="0" fontId="6" fillId="0" borderId="0" xfId="0" applyFont="1" applyBorder="1" applyAlignment="1">
      <alignment/>
    </xf>
    <xf numFmtId="0" fontId="66" fillId="0" borderId="0" xfId="0" applyFont="1" applyBorder="1" applyAlignment="1">
      <alignment horizontal="center"/>
    </xf>
    <xf numFmtId="4" fontId="66" fillId="0" borderId="0" xfId="0" applyNumberFormat="1" applyFont="1" applyBorder="1" applyAlignment="1">
      <alignment/>
    </xf>
    <xf numFmtId="0" fontId="69" fillId="0" borderId="0" xfId="0" applyFont="1" applyAlignment="1">
      <alignment/>
    </xf>
    <xf numFmtId="0" fontId="60" fillId="0" borderId="0" xfId="0" applyFont="1" applyBorder="1" applyAlignment="1">
      <alignment/>
    </xf>
    <xf numFmtId="0" fontId="0" fillId="0" borderId="0" xfId="0" applyFont="1" applyBorder="1" applyAlignment="1">
      <alignment/>
    </xf>
    <xf numFmtId="0" fontId="60" fillId="0" borderId="0" xfId="0" applyFont="1" applyBorder="1" applyAlignment="1">
      <alignment horizontal="right"/>
    </xf>
    <xf numFmtId="2" fontId="60" fillId="0" borderId="0" xfId="0" applyNumberFormat="1" applyFont="1" applyBorder="1" applyAlignment="1">
      <alignment/>
    </xf>
    <xf numFmtId="4" fontId="0" fillId="0" borderId="0" xfId="0" applyNumberFormat="1" applyFont="1" applyBorder="1" applyAlignment="1">
      <alignment/>
    </xf>
    <xf numFmtId="4" fontId="4" fillId="0" borderId="0" xfId="0" applyNumberFormat="1" applyFont="1" applyBorder="1" applyAlignment="1">
      <alignment/>
    </xf>
    <xf numFmtId="0" fontId="4" fillId="0" borderId="13" xfId="0" applyFont="1" applyBorder="1" applyAlignment="1">
      <alignment horizontal="center"/>
    </xf>
    <xf numFmtId="49" fontId="6" fillId="0" borderId="0" xfId="0" applyNumberFormat="1" applyFont="1" applyAlignment="1">
      <alignment/>
    </xf>
    <xf numFmtId="0" fontId="8" fillId="0" borderId="0" xfId="0" applyFont="1" applyAlignment="1">
      <alignment/>
    </xf>
    <xf numFmtId="0" fontId="9" fillId="0" borderId="0" xfId="0" applyFont="1" applyAlignment="1">
      <alignment/>
    </xf>
    <xf numFmtId="0" fontId="4" fillId="0" borderId="13" xfId="0" applyFont="1" applyBorder="1" applyAlignment="1">
      <alignment/>
    </xf>
    <xf numFmtId="0" fontId="5" fillId="0" borderId="0" xfId="0" applyFont="1" applyAlignment="1">
      <alignment horizontal="left" vertical="top"/>
    </xf>
    <xf numFmtId="49" fontId="4" fillId="0" borderId="0" xfId="0" applyNumberFormat="1" applyFont="1" applyAlignment="1">
      <alignment horizontal="center" vertical="top" wrapText="1"/>
    </xf>
    <xf numFmtId="4" fontId="4" fillId="0" borderId="13" xfId="0" applyNumberFormat="1" applyFont="1" applyBorder="1" applyAlignment="1">
      <alignment horizontal="right"/>
    </xf>
    <xf numFmtId="49" fontId="4" fillId="0" borderId="0" xfId="0" applyNumberFormat="1" applyFont="1" applyBorder="1" applyAlignment="1">
      <alignment horizontal="center" vertical="top" wrapText="1"/>
    </xf>
    <xf numFmtId="0" fontId="2" fillId="33" borderId="10" xfId="0" applyFont="1" applyFill="1" applyBorder="1" applyAlignment="1">
      <alignment horizontal="center" vertical="top"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5" fillId="0" borderId="0" xfId="0" applyFont="1" applyBorder="1" applyAlignment="1">
      <alignment horizontal="center"/>
    </xf>
    <xf numFmtId="0" fontId="5" fillId="0" borderId="24" xfId="0" applyFont="1" applyBorder="1" applyAlignment="1">
      <alignment horizontal="center"/>
    </xf>
    <xf numFmtId="0" fontId="5" fillId="0" borderId="0" xfId="0" applyFont="1" applyAlignment="1">
      <alignment horizontal="center"/>
    </xf>
    <xf numFmtId="0" fontId="4" fillId="0" borderId="0" xfId="0" applyFont="1" applyAlignment="1">
      <alignment vertical="top" wrapText="1"/>
    </xf>
    <xf numFmtId="0" fontId="5" fillId="33" borderId="10" xfId="0" applyFont="1" applyFill="1" applyBorder="1" applyAlignment="1">
      <alignment horizontal="left"/>
    </xf>
    <xf numFmtId="0" fontId="5" fillId="33" borderId="11" xfId="0" applyFont="1" applyFill="1" applyBorder="1" applyAlignment="1">
      <alignment horizontal="left"/>
    </xf>
    <xf numFmtId="0" fontId="4" fillId="0" borderId="0" xfId="51" applyFont="1" applyFill="1" applyBorder="1" applyAlignment="1" applyProtection="1">
      <alignment horizontal="left" vertical="top" wrapText="1"/>
      <protection hidden="1"/>
    </xf>
    <xf numFmtId="0" fontId="4" fillId="0" borderId="0" xfId="0" applyFont="1" applyAlignment="1">
      <alignment horizontal="left" vertical="top" wrapText="1"/>
    </xf>
    <xf numFmtId="0" fontId="6" fillId="0" borderId="0" xfId="0" applyFont="1" applyFill="1" applyBorder="1" applyAlignment="1">
      <alignment horizontal="left" vertical="top" wrapText="1" shrinkToFit="1"/>
    </xf>
    <xf numFmtId="0" fontId="0" fillId="0" borderId="0" xfId="0" applyFont="1" applyBorder="1" applyAlignment="1">
      <alignment horizontal="left" vertical="top" wrapText="1"/>
    </xf>
    <xf numFmtId="0" fontId="60" fillId="0" borderId="0" xfId="0" applyFont="1" applyBorder="1" applyAlignment="1">
      <alignment horizontal="left" vertical="top" wrapText="1"/>
    </xf>
    <xf numFmtId="0" fontId="5" fillId="0" borderId="22" xfId="0" applyFont="1" applyBorder="1" applyAlignment="1">
      <alignment horizontal="center"/>
    </xf>
    <xf numFmtId="0" fontId="4" fillId="0" borderId="0" xfId="0" applyFont="1" applyAlignment="1">
      <alignment horizontal="left"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89"/>
  <sheetViews>
    <sheetView tabSelected="1" view="pageBreakPreview" zoomScale="120" zoomScaleSheetLayoutView="120" zoomScalePageLayoutView="125" workbookViewId="0" topLeftCell="A1">
      <selection activeCell="B2" sqref="B2:F2"/>
    </sheetView>
  </sheetViews>
  <sheetFormatPr defaultColWidth="11.421875" defaultRowHeight="15.75"/>
  <cols>
    <col min="1" max="1" width="4.140625" style="0" customWidth="1"/>
    <col min="2" max="2" width="40.8515625" style="0" customWidth="1"/>
    <col min="3" max="3" width="6.140625" style="0" customWidth="1"/>
    <col min="4" max="4" width="8.140625" style="0" customWidth="1"/>
    <col min="5" max="5" width="13.7109375" style="0" customWidth="1"/>
    <col min="6" max="6" width="15.7109375" style="0" customWidth="1"/>
    <col min="7" max="12" width="11.421875" style="0" customWidth="1"/>
    <col min="13" max="13" width="31.28125" style="0" customWidth="1"/>
  </cols>
  <sheetData>
    <row r="1" spans="1:6" ht="15.75">
      <c r="A1" s="2"/>
      <c r="B1" s="2"/>
      <c r="C1" s="2"/>
      <c r="D1" s="2"/>
      <c r="E1" s="2"/>
      <c r="F1" s="2"/>
    </row>
    <row r="2" spans="1:6" ht="48" customHeight="1">
      <c r="A2" s="2"/>
      <c r="B2" s="82" t="s">
        <v>88</v>
      </c>
      <c r="C2" s="83"/>
      <c r="D2" s="83"/>
      <c r="E2" s="83"/>
      <c r="F2" s="84"/>
    </row>
    <row r="3" spans="1:6" ht="15.75">
      <c r="A3" s="2"/>
      <c r="B3" s="2"/>
      <c r="C3" s="2"/>
      <c r="D3" s="2"/>
      <c r="E3" s="2"/>
      <c r="F3" s="2"/>
    </row>
    <row r="4" spans="1:6" ht="15.75">
      <c r="A4" s="2"/>
      <c r="B4" s="39" t="s">
        <v>0</v>
      </c>
      <c r="C4" s="40"/>
      <c r="D4" s="40"/>
      <c r="E4" s="40"/>
      <c r="F4" s="40"/>
    </row>
    <row r="5" spans="1:6" ht="15.75">
      <c r="A5" s="2"/>
      <c r="B5" s="41"/>
      <c r="C5" s="42" t="s">
        <v>1</v>
      </c>
      <c r="D5" s="43" t="s">
        <v>2</v>
      </c>
      <c r="E5" s="42" t="s">
        <v>3</v>
      </c>
      <c r="F5" s="44" t="s">
        <v>4</v>
      </c>
    </row>
    <row r="6" spans="1:6" ht="15.75">
      <c r="A6" s="2"/>
      <c r="B6" s="2"/>
      <c r="C6" s="2"/>
      <c r="D6" s="2"/>
      <c r="E6" s="2"/>
      <c r="F6" s="2"/>
    </row>
    <row r="7" spans="1:6" ht="15.75">
      <c r="A7" s="2"/>
      <c r="B7" s="47" t="s">
        <v>5</v>
      </c>
      <c r="C7" s="48"/>
      <c r="D7" s="48"/>
      <c r="E7" s="48"/>
      <c r="F7" s="49"/>
    </row>
    <row r="8" spans="1:6" ht="15.75">
      <c r="A8" s="2"/>
      <c r="B8" s="2"/>
      <c r="C8" s="2"/>
      <c r="D8" s="2"/>
      <c r="E8" s="2"/>
      <c r="F8" s="2"/>
    </row>
    <row r="9" spans="1:12" ht="27" customHeight="1">
      <c r="A9" s="34" t="s">
        <v>6</v>
      </c>
      <c r="B9" s="85" t="s">
        <v>12</v>
      </c>
      <c r="C9" s="85"/>
      <c r="D9" s="85"/>
      <c r="E9" s="85"/>
      <c r="F9" s="85"/>
      <c r="I9" s="3"/>
      <c r="J9" s="3"/>
      <c r="K9" s="3"/>
      <c r="L9" s="3"/>
    </row>
    <row r="10" spans="1:12" ht="15.75">
      <c r="A10" s="2"/>
      <c r="B10" s="45" t="s">
        <v>10</v>
      </c>
      <c r="C10" s="88" t="s">
        <v>7</v>
      </c>
      <c r="D10" s="89"/>
      <c r="E10" s="90"/>
      <c r="F10" s="38"/>
      <c r="I10" s="3"/>
      <c r="J10" s="3"/>
      <c r="K10" s="3"/>
      <c r="L10" s="3"/>
    </row>
    <row r="11" spans="1:12" ht="15.75">
      <c r="A11" s="2"/>
      <c r="B11" s="2"/>
      <c r="C11" s="2"/>
      <c r="D11" s="2"/>
      <c r="E11" s="2"/>
      <c r="F11" s="2"/>
      <c r="I11" s="3"/>
      <c r="J11" s="3"/>
      <c r="K11" s="3"/>
      <c r="L11" s="3"/>
    </row>
    <row r="12" spans="1:12" ht="142.5" customHeight="1">
      <c r="A12" s="34" t="s">
        <v>8</v>
      </c>
      <c r="B12" s="86" t="s">
        <v>9</v>
      </c>
      <c r="C12" s="86"/>
      <c r="D12" s="86"/>
      <c r="E12" s="86"/>
      <c r="F12" s="86"/>
      <c r="I12" s="3"/>
      <c r="J12" s="3"/>
      <c r="K12" s="3"/>
      <c r="L12" s="3"/>
    </row>
    <row r="13" spans="1:6" ht="15.75">
      <c r="A13" s="45"/>
      <c r="B13" s="45" t="s">
        <v>10</v>
      </c>
      <c r="C13" s="73" t="s">
        <v>11</v>
      </c>
      <c r="D13" s="37">
        <v>30</v>
      </c>
      <c r="E13" s="37"/>
      <c r="F13" s="38">
        <f>D13*E13</f>
        <v>0</v>
      </c>
    </row>
    <row r="14" spans="1:6" ht="15.75">
      <c r="A14" s="2"/>
      <c r="B14" s="2"/>
      <c r="C14" s="2"/>
      <c r="D14" s="2"/>
      <c r="E14" s="2"/>
      <c r="F14" s="2"/>
    </row>
    <row r="15" spans="1:6" ht="130.5" customHeight="1">
      <c r="A15" s="79" t="s">
        <v>13</v>
      </c>
      <c r="B15" s="86" t="s">
        <v>66</v>
      </c>
      <c r="C15" s="86"/>
      <c r="D15" s="86"/>
      <c r="E15" s="86"/>
      <c r="F15" s="86"/>
    </row>
    <row r="16" spans="1:8" ht="15.75">
      <c r="A16" s="2"/>
      <c r="B16" s="2"/>
      <c r="C16" s="73" t="s">
        <v>11</v>
      </c>
      <c r="D16" s="37">
        <v>820</v>
      </c>
      <c r="E16" s="37"/>
      <c r="F16" s="80">
        <f>D16*E16</f>
        <v>0</v>
      </c>
      <c r="H16" s="1"/>
    </row>
    <row r="17" spans="1:7" ht="13.5" customHeight="1">
      <c r="A17" s="2"/>
      <c r="B17" s="45"/>
      <c r="C17" s="45"/>
      <c r="D17" s="45"/>
      <c r="E17" s="45"/>
      <c r="F17" s="45"/>
      <c r="G17" s="1"/>
    </row>
    <row r="18" spans="1:7" ht="24.75" customHeight="1">
      <c r="A18" s="81" t="s">
        <v>15</v>
      </c>
      <c r="B18" s="87" t="s">
        <v>69</v>
      </c>
      <c r="C18" s="87"/>
      <c r="D18" s="87"/>
      <c r="E18" s="87"/>
      <c r="F18" s="87"/>
      <c r="G18" s="1"/>
    </row>
    <row r="19" spans="1:7" ht="15.75">
      <c r="A19" s="2"/>
      <c r="B19" s="45"/>
      <c r="C19" s="73" t="s">
        <v>11</v>
      </c>
      <c r="D19" s="37">
        <v>110</v>
      </c>
      <c r="E19" s="37"/>
      <c r="F19" s="38">
        <f>D19*E19</f>
        <v>0</v>
      </c>
      <c r="G19" s="1"/>
    </row>
    <row r="20" spans="1:7" ht="16.5" thickBot="1">
      <c r="A20" s="2"/>
      <c r="B20" s="45"/>
      <c r="C20" s="45"/>
      <c r="D20" s="45"/>
      <c r="E20" s="45"/>
      <c r="F20" s="45"/>
      <c r="G20" s="1"/>
    </row>
    <row r="21" spans="1:6" ht="16.5" thickBot="1">
      <c r="A21" s="63"/>
      <c r="B21" s="91" t="s">
        <v>16</v>
      </c>
      <c r="C21" s="91"/>
      <c r="D21" s="91"/>
      <c r="E21" s="92"/>
      <c r="F21" s="46">
        <f>SUM(F19+F16+F13+F10)</f>
        <v>0</v>
      </c>
    </row>
    <row r="22" spans="1:6" ht="15.75">
      <c r="A22" s="2"/>
      <c r="B22" s="2"/>
      <c r="C22" s="2"/>
      <c r="D22" s="2"/>
      <c r="E22" s="2"/>
      <c r="F22" s="2"/>
    </row>
    <row r="23" spans="1:6" ht="15.75">
      <c r="A23" s="2"/>
      <c r="B23" s="2"/>
      <c r="C23" s="2"/>
      <c r="D23" s="2"/>
      <c r="E23" s="2"/>
      <c r="F23" s="2"/>
    </row>
    <row r="24" spans="1:6" ht="15.75">
      <c r="A24" s="2"/>
      <c r="B24" s="47" t="s">
        <v>17</v>
      </c>
      <c r="C24" s="48"/>
      <c r="D24" s="48"/>
      <c r="E24" s="48"/>
      <c r="F24" s="49"/>
    </row>
    <row r="25" spans="1:6" ht="15.75">
      <c r="A25" s="2"/>
      <c r="B25" s="2"/>
      <c r="C25" s="2"/>
      <c r="D25" s="2"/>
      <c r="E25" s="2"/>
      <c r="F25" s="2"/>
    </row>
    <row r="26" spans="1:6" ht="43.5" customHeight="1">
      <c r="A26" s="34" t="s">
        <v>6</v>
      </c>
      <c r="B26" s="86" t="s">
        <v>89</v>
      </c>
      <c r="C26" s="86"/>
      <c r="D26" s="86"/>
      <c r="E26" s="86"/>
      <c r="F26" s="86"/>
    </row>
    <row r="27" spans="1:6" ht="15.75">
      <c r="A27" s="2"/>
      <c r="B27" s="2" t="s">
        <v>90</v>
      </c>
      <c r="C27" s="73" t="s">
        <v>18</v>
      </c>
      <c r="D27" s="37">
        <v>85</v>
      </c>
      <c r="E27" s="38"/>
      <c r="F27" s="38">
        <f>D27*E27</f>
        <v>0</v>
      </c>
    </row>
    <row r="28" spans="1:6" ht="15.75">
      <c r="A28" s="2"/>
      <c r="B28" s="2" t="s">
        <v>91</v>
      </c>
      <c r="C28" s="73" t="s">
        <v>18</v>
      </c>
      <c r="D28" s="37">
        <v>53</v>
      </c>
      <c r="E28" s="38"/>
      <c r="F28" s="38">
        <f>D28*E28</f>
        <v>0</v>
      </c>
    </row>
    <row r="29" spans="1:6" ht="15.75">
      <c r="A29" s="30"/>
      <c r="B29" s="30"/>
      <c r="C29" s="64"/>
      <c r="D29" s="31"/>
      <c r="E29" s="65"/>
      <c r="F29" s="65"/>
    </row>
    <row r="30" spans="1:6" ht="54" customHeight="1">
      <c r="A30" s="34" t="s">
        <v>8</v>
      </c>
      <c r="B30" s="86" t="s">
        <v>135</v>
      </c>
      <c r="C30" s="86"/>
      <c r="D30" s="86"/>
      <c r="E30" s="86"/>
      <c r="F30" s="86"/>
    </row>
    <row r="31" spans="1:6" ht="15.75">
      <c r="A31" s="2"/>
      <c r="B31" s="45" t="s">
        <v>114</v>
      </c>
      <c r="C31" s="36" t="s">
        <v>19</v>
      </c>
      <c r="D31" s="37">
        <v>8</v>
      </c>
      <c r="E31" s="38"/>
      <c r="F31" s="38">
        <f>D31*E31</f>
        <v>0</v>
      </c>
    </row>
    <row r="32" spans="1:6" ht="15.75">
      <c r="A32" s="2"/>
      <c r="B32" s="45" t="s">
        <v>55</v>
      </c>
      <c r="C32" s="36" t="s">
        <v>19</v>
      </c>
      <c r="D32" s="37">
        <v>2</v>
      </c>
      <c r="E32" s="38"/>
      <c r="F32" s="38">
        <f>D32*E32</f>
        <v>0</v>
      </c>
    </row>
    <row r="33" spans="1:6" ht="15.75">
      <c r="A33" s="2"/>
      <c r="B33" s="45" t="s">
        <v>26</v>
      </c>
      <c r="C33" s="36" t="s">
        <v>19</v>
      </c>
      <c r="D33" s="37">
        <v>6</v>
      </c>
      <c r="E33" s="38"/>
      <c r="F33" s="38">
        <f>D33*E33</f>
        <v>0</v>
      </c>
    </row>
    <row r="34" spans="1:6" ht="15.75">
      <c r="A34" s="2"/>
      <c r="B34" s="45" t="s">
        <v>20</v>
      </c>
      <c r="C34" s="36" t="s">
        <v>19</v>
      </c>
      <c r="D34" s="37">
        <v>2</v>
      </c>
      <c r="E34" s="38"/>
      <c r="F34" s="38">
        <f>D34*E34</f>
        <v>0</v>
      </c>
    </row>
    <row r="35" spans="1:6" ht="15.75">
      <c r="A35" s="2"/>
      <c r="B35" s="45" t="s">
        <v>21</v>
      </c>
      <c r="C35" s="36" t="s">
        <v>19</v>
      </c>
      <c r="D35" s="37">
        <v>1</v>
      </c>
      <c r="E35" s="38"/>
      <c r="F35" s="38">
        <f>D35*E35</f>
        <v>0</v>
      </c>
    </row>
    <row r="36" spans="1:6" ht="15.75">
      <c r="A36" s="2"/>
      <c r="B36" s="45" t="s">
        <v>47</v>
      </c>
      <c r="C36" s="36" t="s">
        <v>19</v>
      </c>
      <c r="D36" s="37">
        <v>1</v>
      </c>
      <c r="E36" s="38"/>
      <c r="F36" s="38">
        <v>0</v>
      </c>
    </row>
    <row r="37" spans="1:6" ht="15.75">
      <c r="A37" s="2"/>
      <c r="B37" s="45" t="s">
        <v>22</v>
      </c>
      <c r="C37" s="36" t="s">
        <v>19</v>
      </c>
      <c r="D37" s="37">
        <v>1</v>
      </c>
      <c r="E37" s="38"/>
      <c r="F37" s="38">
        <f>D37*E37</f>
        <v>0</v>
      </c>
    </row>
    <row r="38" spans="1:6" ht="9" customHeight="1">
      <c r="A38" s="2"/>
      <c r="B38" s="2"/>
      <c r="C38" s="2"/>
      <c r="D38" s="2"/>
      <c r="E38" s="2"/>
      <c r="F38" s="2"/>
    </row>
    <row r="39" spans="1:6" ht="35.25" customHeight="1">
      <c r="A39" s="34" t="s">
        <v>13</v>
      </c>
      <c r="B39" s="86" t="s">
        <v>115</v>
      </c>
      <c r="C39" s="86"/>
      <c r="D39" s="86"/>
      <c r="E39" s="86"/>
      <c r="F39" s="86"/>
    </row>
    <row r="40" spans="1:6" ht="16.5" customHeight="1">
      <c r="A40" s="2"/>
      <c r="B40" s="45" t="s">
        <v>99</v>
      </c>
      <c r="C40" s="36" t="s">
        <v>23</v>
      </c>
      <c r="D40" s="37">
        <v>1</v>
      </c>
      <c r="E40" s="38"/>
      <c r="F40" s="38">
        <f>D40*E40</f>
        <v>0</v>
      </c>
    </row>
    <row r="41" spans="1:6" ht="12.75" customHeight="1">
      <c r="A41" s="2"/>
      <c r="B41" s="2"/>
      <c r="C41" s="2"/>
      <c r="D41" s="2"/>
      <c r="E41" s="2"/>
      <c r="F41" s="2"/>
    </row>
    <row r="42" spans="1:6" ht="52.5" customHeight="1">
      <c r="A42" s="34" t="s">
        <v>14</v>
      </c>
      <c r="B42" s="86" t="s">
        <v>134</v>
      </c>
      <c r="C42" s="86"/>
      <c r="D42" s="86"/>
      <c r="E42" s="86"/>
      <c r="F42" s="86"/>
    </row>
    <row r="43" spans="1:6" ht="14.25" customHeight="1">
      <c r="A43" s="2"/>
      <c r="B43" s="2"/>
      <c r="C43" s="2"/>
      <c r="D43" s="2"/>
      <c r="E43" s="2"/>
      <c r="F43" s="2"/>
    </row>
    <row r="44" spans="1:6" ht="15.75">
      <c r="A44" s="2"/>
      <c r="B44" s="78" t="s">
        <v>54</v>
      </c>
      <c r="C44" s="73" t="s">
        <v>18</v>
      </c>
      <c r="D44" s="37">
        <v>185</v>
      </c>
      <c r="E44" s="38"/>
      <c r="F44" s="38">
        <f>D44*E44</f>
        <v>0</v>
      </c>
    </row>
    <row r="45" spans="1:6" ht="15" customHeight="1">
      <c r="A45" s="2"/>
      <c r="B45" s="50"/>
      <c r="C45" s="51"/>
      <c r="D45" s="52"/>
      <c r="E45" s="2"/>
      <c r="F45" s="2"/>
    </row>
    <row r="46" spans="1:6" ht="30.75" customHeight="1">
      <c r="A46" s="34" t="s">
        <v>15</v>
      </c>
      <c r="B46" s="86" t="s">
        <v>38</v>
      </c>
      <c r="C46" s="86"/>
      <c r="D46" s="86"/>
      <c r="E46" s="86"/>
      <c r="F46" s="86"/>
    </row>
    <row r="47" spans="1:6" ht="19.5" customHeight="1">
      <c r="A47" s="2"/>
      <c r="B47" s="2"/>
      <c r="C47" s="73" t="s">
        <v>18</v>
      </c>
      <c r="D47" s="37">
        <v>15</v>
      </c>
      <c r="E47" s="38"/>
      <c r="F47" s="38">
        <f>D47*E47</f>
        <v>0</v>
      </c>
    </row>
    <row r="48" spans="1:6" ht="13.5" customHeight="1">
      <c r="A48" s="2"/>
      <c r="B48" s="2"/>
      <c r="C48" s="2"/>
      <c r="D48" s="2"/>
      <c r="E48" s="2"/>
      <c r="F48" s="2"/>
    </row>
    <row r="49" spans="1:6" ht="60.75" customHeight="1">
      <c r="A49" s="34" t="s">
        <v>24</v>
      </c>
      <c r="B49" s="86" t="s">
        <v>67</v>
      </c>
      <c r="C49" s="86"/>
      <c r="D49" s="86"/>
      <c r="E49" s="86"/>
      <c r="F49" s="86"/>
    </row>
    <row r="50" spans="1:6" ht="15.75">
      <c r="A50" s="2"/>
      <c r="B50" s="45" t="s">
        <v>92</v>
      </c>
      <c r="C50" s="36" t="s">
        <v>11</v>
      </c>
      <c r="D50" s="37">
        <v>20</v>
      </c>
      <c r="E50" s="38"/>
      <c r="F50" s="38">
        <f>D50*E50</f>
        <v>0</v>
      </c>
    </row>
    <row r="51" spans="1:6" ht="15.75" customHeight="1">
      <c r="A51" s="2"/>
      <c r="B51" s="50"/>
      <c r="C51" s="59"/>
      <c r="D51" s="53"/>
      <c r="E51" s="54"/>
      <c r="F51" s="54"/>
    </row>
    <row r="52" spans="1:6" ht="123.75" customHeight="1">
      <c r="A52" s="34" t="s">
        <v>50</v>
      </c>
      <c r="B52" s="50" t="s">
        <v>98</v>
      </c>
      <c r="C52" s="59"/>
      <c r="D52" s="53"/>
      <c r="E52" s="54"/>
      <c r="F52" s="54"/>
    </row>
    <row r="53" spans="1:6" ht="15.75" customHeight="1">
      <c r="A53" s="2"/>
      <c r="B53" s="45" t="s">
        <v>92</v>
      </c>
      <c r="C53" s="36" t="s">
        <v>11</v>
      </c>
      <c r="D53" s="37">
        <v>720</v>
      </c>
      <c r="E53" s="38"/>
      <c r="F53" s="38">
        <f>D53*E53</f>
        <v>0</v>
      </c>
    </row>
    <row r="54" spans="1:6" ht="15.75" customHeight="1" thickBot="1">
      <c r="A54" s="2"/>
      <c r="B54" s="50"/>
      <c r="C54" s="59"/>
      <c r="D54" s="53"/>
      <c r="E54" s="54"/>
      <c r="F54" s="54"/>
    </row>
    <row r="55" spans="1:6" ht="16.5" thickBot="1">
      <c r="A55" s="2"/>
      <c r="B55" s="91" t="s">
        <v>28</v>
      </c>
      <c r="C55" s="91"/>
      <c r="D55" s="91"/>
      <c r="E55" s="92"/>
      <c r="F55" s="46">
        <f>F27+F28+F31+F32+F33+F34+F35+F36+F37+F40+F44+F47+F50+F53</f>
        <v>0</v>
      </c>
    </row>
    <row r="56" spans="1:6" ht="15.75">
      <c r="A56" s="2"/>
      <c r="B56" s="2"/>
      <c r="C56" s="2"/>
      <c r="D56" s="2"/>
      <c r="E56" s="2"/>
      <c r="F56" s="2"/>
    </row>
    <row r="57" spans="1:6" ht="18.75" customHeight="1">
      <c r="A57" s="2"/>
      <c r="B57" s="47" t="s">
        <v>60</v>
      </c>
      <c r="C57" s="48"/>
      <c r="D57" s="48"/>
      <c r="E57" s="48"/>
      <c r="F57" s="49"/>
    </row>
    <row r="58" spans="1:6" ht="14.25" customHeight="1">
      <c r="A58" s="2"/>
      <c r="B58" s="55"/>
      <c r="C58" s="2"/>
      <c r="D58" s="2"/>
      <c r="E58" s="2"/>
      <c r="F58" s="2"/>
    </row>
    <row r="59" spans="1:6" ht="37.5" customHeight="1">
      <c r="A59" s="34" t="s">
        <v>6</v>
      </c>
      <c r="B59" s="86" t="s">
        <v>117</v>
      </c>
      <c r="C59" s="86"/>
      <c r="D59" s="86"/>
      <c r="E59" s="86"/>
      <c r="F59" s="86"/>
    </row>
    <row r="60" spans="1:6" ht="12" customHeight="1">
      <c r="A60" s="2"/>
      <c r="B60" s="86"/>
      <c r="C60" s="86"/>
      <c r="D60" s="86"/>
      <c r="E60" s="86"/>
      <c r="F60" s="86"/>
    </row>
    <row r="61" spans="1:6" ht="15.75">
      <c r="A61" s="2"/>
      <c r="B61" s="45"/>
      <c r="C61" s="36" t="s">
        <v>23</v>
      </c>
      <c r="D61" s="37">
        <v>17</v>
      </c>
      <c r="E61" s="37"/>
      <c r="F61" s="38">
        <f>D61*E61</f>
        <v>0</v>
      </c>
    </row>
    <row r="62" spans="1:6" ht="14.25" customHeight="1">
      <c r="A62" s="2"/>
      <c r="B62" s="56"/>
      <c r="C62" s="2"/>
      <c r="D62" s="2"/>
      <c r="E62" s="2"/>
      <c r="F62" s="2"/>
    </row>
    <row r="63" spans="1:6" ht="77.25" customHeight="1">
      <c r="A63" s="34" t="s">
        <v>8</v>
      </c>
      <c r="B63" s="86" t="s">
        <v>56</v>
      </c>
      <c r="C63" s="86"/>
      <c r="D63" s="86"/>
      <c r="E63" s="86"/>
      <c r="F63" s="86"/>
    </row>
    <row r="64" spans="1:6" ht="15.75" customHeight="1">
      <c r="A64" s="2"/>
      <c r="B64" s="50" t="s">
        <v>93</v>
      </c>
      <c r="C64" s="36" t="s">
        <v>27</v>
      </c>
      <c r="D64" s="37">
        <v>10</v>
      </c>
      <c r="E64" s="37"/>
      <c r="F64" s="38">
        <f>D64*E64</f>
        <v>0</v>
      </c>
    </row>
    <row r="65" spans="1:6" ht="15" customHeight="1" thickBot="1">
      <c r="A65" s="34"/>
      <c r="B65" s="2"/>
      <c r="C65" s="2"/>
      <c r="D65" s="2"/>
      <c r="E65" s="2"/>
      <c r="F65" s="2"/>
    </row>
    <row r="66" spans="1:6" ht="17.25" customHeight="1" thickBot="1">
      <c r="A66" s="2"/>
      <c r="B66" s="93" t="s">
        <v>36</v>
      </c>
      <c r="C66" s="93"/>
      <c r="D66" s="93"/>
      <c r="E66" s="57"/>
      <c r="F66" s="46">
        <f>F61+F64</f>
        <v>0</v>
      </c>
    </row>
    <row r="67" spans="1:6" ht="15.75">
      <c r="A67" s="2"/>
      <c r="B67" s="2"/>
      <c r="C67" s="2"/>
      <c r="D67" s="2"/>
      <c r="E67" s="2"/>
      <c r="F67" s="2"/>
    </row>
    <row r="68" spans="1:6" ht="16.5" customHeight="1">
      <c r="A68" s="2"/>
      <c r="B68" s="95" t="s">
        <v>37</v>
      </c>
      <c r="C68" s="96"/>
      <c r="D68" s="96"/>
      <c r="E68" s="48"/>
      <c r="F68" s="49" t="s">
        <v>34</v>
      </c>
    </row>
    <row r="69" spans="1:6" ht="16.5" customHeight="1">
      <c r="A69" s="2"/>
      <c r="B69" s="2"/>
      <c r="C69" s="2"/>
      <c r="D69" s="2"/>
      <c r="E69" s="2"/>
      <c r="F69" s="2"/>
    </row>
    <row r="70" spans="1:6" ht="92.25" customHeight="1">
      <c r="A70" s="34" t="s">
        <v>6</v>
      </c>
      <c r="B70" s="86" t="s">
        <v>101</v>
      </c>
      <c r="C70" s="86"/>
      <c r="D70" s="86"/>
      <c r="E70" s="86"/>
      <c r="F70" s="86"/>
    </row>
    <row r="71" spans="1:6" ht="18.75" customHeight="1">
      <c r="A71" s="2"/>
      <c r="B71" s="45"/>
      <c r="C71" s="77" t="s">
        <v>27</v>
      </c>
      <c r="D71" s="37">
        <v>17</v>
      </c>
      <c r="E71" s="37"/>
      <c r="F71" s="38">
        <f>D71*E71</f>
        <v>0</v>
      </c>
    </row>
    <row r="72" spans="1:6" ht="13.5" customHeight="1">
      <c r="A72" s="2"/>
      <c r="B72" s="2"/>
      <c r="C72" s="2"/>
      <c r="D72" s="2"/>
      <c r="E72" s="2"/>
      <c r="F72" s="2"/>
    </row>
    <row r="73" spans="1:6" ht="231.75" customHeight="1">
      <c r="A73" s="34" t="s">
        <v>8</v>
      </c>
      <c r="B73" s="97" t="s">
        <v>124</v>
      </c>
      <c r="C73" s="97"/>
      <c r="D73" s="97"/>
      <c r="E73" s="97"/>
      <c r="F73" s="97"/>
    </row>
    <row r="74" spans="1:6" ht="68.25" customHeight="1">
      <c r="A74" s="2"/>
      <c r="B74" s="85" t="s">
        <v>71</v>
      </c>
      <c r="C74" s="85"/>
      <c r="D74" s="85"/>
      <c r="E74" s="85"/>
      <c r="F74" s="85"/>
    </row>
    <row r="75" spans="1:6" ht="15.75">
      <c r="A75" s="2"/>
      <c r="B75" s="45" t="s">
        <v>31</v>
      </c>
      <c r="C75" s="2"/>
      <c r="D75" s="2"/>
      <c r="E75" s="2"/>
      <c r="F75" s="2"/>
    </row>
    <row r="76" spans="1:6" ht="18" customHeight="1">
      <c r="A76" s="2"/>
      <c r="B76" s="45" t="s">
        <v>48</v>
      </c>
      <c r="C76" s="57"/>
      <c r="D76" s="2"/>
      <c r="E76" s="2"/>
      <c r="F76" s="2"/>
    </row>
    <row r="77" spans="1:6" ht="18" customHeight="1">
      <c r="A77" s="2"/>
      <c r="B77" s="45" t="s">
        <v>94</v>
      </c>
      <c r="C77" s="36" t="s">
        <v>11</v>
      </c>
      <c r="D77" s="37">
        <v>57</v>
      </c>
      <c r="E77" s="37"/>
      <c r="F77" s="38">
        <f>D77*E77</f>
        <v>0</v>
      </c>
    </row>
    <row r="78" spans="1:6" ht="18" customHeight="1">
      <c r="A78" s="2"/>
      <c r="B78" s="45" t="s">
        <v>74</v>
      </c>
      <c r="C78" s="36" t="s">
        <v>11</v>
      </c>
      <c r="D78" s="37">
        <v>605</v>
      </c>
      <c r="E78" s="37"/>
      <c r="F78" s="38">
        <f>D78*E78</f>
        <v>0</v>
      </c>
    </row>
    <row r="79" spans="1:6" ht="15.75" customHeight="1">
      <c r="A79" s="2"/>
      <c r="B79" s="58"/>
      <c r="C79" s="59"/>
      <c r="D79" s="53"/>
      <c r="E79" s="53"/>
      <c r="F79" s="54"/>
    </row>
    <row r="80" spans="1:6" ht="219.75" customHeight="1">
      <c r="A80" s="34" t="s">
        <v>13</v>
      </c>
      <c r="B80" s="97" t="s">
        <v>133</v>
      </c>
      <c r="C80" s="97"/>
      <c r="D80" s="97"/>
      <c r="E80" s="97"/>
      <c r="F80" s="97"/>
    </row>
    <row r="81" spans="1:6" ht="66" customHeight="1">
      <c r="A81" s="2"/>
      <c r="B81" s="85" t="s">
        <v>70</v>
      </c>
      <c r="C81" s="85"/>
      <c r="D81" s="85"/>
      <c r="E81" s="85"/>
      <c r="F81" s="85"/>
    </row>
    <row r="82" spans="1:6" ht="15.75">
      <c r="A82" s="2"/>
      <c r="B82" s="45" t="s">
        <v>31</v>
      </c>
      <c r="C82" s="2"/>
      <c r="D82" s="2"/>
      <c r="E82" s="2"/>
      <c r="F82" s="2"/>
    </row>
    <row r="83" spans="1:6" ht="15.75">
      <c r="A83" s="2"/>
      <c r="B83" s="45" t="s">
        <v>48</v>
      </c>
      <c r="C83" s="57"/>
      <c r="D83" s="2"/>
      <c r="E83" s="2"/>
      <c r="F83" s="2"/>
    </row>
    <row r="84" spans="1:6" ht="15.75">
      <c r="A84" s="2"/>
      <c r="B84" s="45" t="s">
        <v>72</v>
      </c>
      <c r="C84" s="36" t="s">
        <v>11</v>
      </c>
      <c r="D84" s="37">
        <v>150</v>
      </c>
      <c r="E84" s="37"/>
      <c r="F84" s="38">
        <f>D84*E84</f>
        <v>0</v>
      </c>
    </row>
    <row r="85" spans="1:6" ht="16.5" customHeight="1">
      <c r="A85" s="2"/>
      <c r="B85" s="45" t="s">
        <v>10</v>
      </c>
      <c r="C85" s="2"/>
      <c r="D85" s="2"/>
      <c r="E85" s="2"/>
      <c r="F85" s="2"/>
    </row>
    <row r="86" spans="1:6" ht="26.25" customHeight="1">
      <c r="A86" s="34" t="s">
        <v>14</v>
      </c>
      <c r="B86" s="86" t="s">
        <v>96</v>
      </c>
      <c r="C86" s="86"/>
      <c r="D86" s="86"/>
      <c r="E86" s="86"/>
      <c r="F86" s="86"/>
    </row>
    <row r="87" spans="1:6" ht="57.75" customHeight="1">
      <c r="A87" s="2"/>
      <c r="B87" s="86" t="s">
        <v>130</v>
      </c>
      <c r="C87" s="86"/>
      <c r="D87" s="86"/>
      <c r="E87" s="86"/>
      <c r="F87" s="86"/>
    </row>
    <row r="88" spans="1:6" ht="55.5" customHeight="1">
      <c r="A88" s="2"/>
      <c r="B88" s="86" t="s">
        <v>32</v>
      </c>
      <c r="C88" s="86"/>
      <c r="D88" s="86"/>
      <c r="E88" s="86"/>
      <c r="F88" s="86"/>
    </row>
    <row r="89" spans="1:6" ht="48.75" customHeight="1">
      <c r="A89" s="2"/>
      <c r="B89" s="86" t="s">
        <v>33</v>
      </c>
      <c r="C89" s="86"/>
      <c r="D89" s="86"/>
      <c r="E89" s="86"/>
      <c r="F89" s="86"/>
    </row>
    <row r="90" spans="1:6" ht="18.75" customHeight="1">
      <c r="A90" s="2"/>
      <c r="B90" s="45" t="s">
        <v>131</v>
      </c>
      <c r="C90" s="36" t="s">
        <v>11</v>
      </c>
      <c r="D90" s="37">
        <v>5</v>
      </c>
      <c r="E90" s="37"/>
      <c r="F90" s="38">
        <f>D90*E90</f>
        <v>0</v>
      </c>
    </row>
    <row r="91" spans="1:8" ht="15.75">
      <c r="A91" s="2"/>
      <c r="B91" s="45" t="s">
        <v>73</v>
      </c>
      <c r="C91" s="36" t="s">
        <v>11</v>
      </c>
      <c r="D91" s="37">
        <v>17</v>
      </c>
      <c r="E91" s="37"/>
      <c r="F91" s="38">
        <f>D91*E91</f>
        <v>0</v>
      </c>
      <c r="H91" s="29"/>
    </row>
    <row r="92" spans="1:6" ht="15.75">
      <c r="A92" s="2"/>
      <c r="B92" s="45" t="s">
        <v>95</v>
      </c>
      <c r="C92" s="36" t="s">
        <v>11</v>
      </c>
      <c r="D92" s="37">
        <v>7</v>
      </c>
      <c r="E92" s="37"/>
      <c r="F92" s="38">
        <f>D92*E92</f>
        <v>0</v>
      </c>
    </row>
    <row r="93" spans="1:6" ht="15.75">
      <c r="A93" s="2"/>
      <c r="B93" s="45" t="s">
        <v>132</v>
      </c>
      <c r="C93" s="36" t="s">
        <v>11</v>
      </c>
      <c r="D93" s="37">
        <v>12</v>
      </c>
      <c r="E93" s="37"/>
      <c r="F93" s="38">
        <f>D93*E93</f>
        <v>0</v>
      </c>
    </row>
    <row r="94" spans="1:8" ht="14.25" customHeight="1">
      <c r="A94" s="2"/>
      <c r="B94" s="45"/>
      <c r="C94" s="45"/>
      <c r="D94" s="45"/>
      <c r="E94" s="45"/>
      <c r="F94" s="45"/>
      <c r="H94" s="3"/>
    </row>
    <row r="95" spans="1:8" ht="71.25" customHeight="1">
      <c r="A95" s="34" t="s">
        <v>15</v>
      </c>
      <c r="B95" s="86" t="s">
        <v>64</v>
      </c>
      <c r="C95" s="86"/>
      <c r="D95" s="86"/>
      <c r="E95" s="86"/>
      <c r="F95" s="86"/>
      <c r="H95" s="3"/>
    </row>
    <row r="96" spans="1:8" ht="18.75" customHeight="1">
      <c r="A96" s="34"/>
      <c r="B96" s="45" t="s">
        <v>29</v>
      </c>
      <c r="C96" s="36" t="s">
        <v>11</v>
      </c>
      <c r="D96" s="37">
        <v>812</v>
      </c>
      <c r="E96" s="38"/>
      <c r="F96" s="38">
        <f>D96*E96</f>
        <v>0</v>
      </c>
      <c r="H96" s="3"/>
    </row>
    <row r="97" spans="1:6" ht="18.75" customHeight="1">
      <c r="A97" s="34"/>
      <c r="B97" s="2" t="s">
        <v>30</v>
      </c>
      <c r="C97" s="36" t="s">
        <v>11</v>
      </c>
      <c r="D97" s="37">
        <v>12</v>
      </c>
      <c r="E97" s="38"/>
      <c r="F97" s="38">
        <f>D97*E97</f>
        <v>0</v>
      </c>
    </row>
    <row r="98" spans="1:6" ht="10.5" customHeight="1">
      <c r="A98" s="2"/>
      <c r="B98" s="2"/>
      <c r="C98" s="2"/>
      <c r="D98" s="2"/>
      <c r="E98" s="2"/>
      <c r="F98" s="2"/>
    </row>
    <row r="99" spans="1:10" ht="110.25" customHeight="1">
      <c r="A99" s="34" t="s">
        <v>24</v>
      </c>
      <c r="B99" s="86" t="s">
        <v>118</v>
      </c>
      <c r="C99" s="86"/>
      <c r="D99" s="86"/>
      <c r="E99" s="86"/>
      <c r="F99" s="86"/>
      <c r="J99" s="3"/>
    </row>
    <row r="100" spans="1:6" ht="17.25" customHeight="1">
      <c r="A100" s="2"/>
      <c r="B100" s="75" t="s">
        <v>75</v>
      </c>
      <c r="C100" s="36" t="s">
        <v>11</v>
      </c>
      <c r="D100" s="37">
        <v>65</v>
      </c>
      <c r="E100" s="38"/>
      <c r="F100" s="38">
        <f>D100*E100</f>
        <v>0</v>
      </c>
    </row>
    <row r="101" spans="1:6" ht="14.25" customHeight="1">
      <c r="A101" s="2"/>
      <c r="B101" s="35"/>
      <c r="C101" s="35"/>
      <c r="D101" s="35"/>
      <c r="E101" s="35"/>
      <c r="F101" s="35"/>
    </row>
    <row r="102" spans="1:6" ht="66.75" customHeight="1">
      <c r="A102" s="34" t="s">
        <v>50</v>
      </c>
      <c r="B102" s="86" t="s">
        <v>77</v>
      </c>
      <c r="C102" s="86"/>
      <c r="D102" s="86"/>
      <c r="E102" s="86"/>
      <c r="F102" s="86"/>
    </row>
    <row r="103" spans="1:6" ht="23.25" customHeight="1">
      <c r="A103" s="2"/>
      <c r="B103" s="76" t="s">
        <v>76</v>
      </c>
      <c r="C103" s="36" t="s">
        <v>11</v>
      </c>
      <c r="D103" s="37">
        <v>28</v>
      </c>
      <c r="E103" s="37"/>
      <c r="F103" s="38">
        <f>D103*E103</f>
        <v>0</v>
      </c>
    </row>
    <row r="104" spans="1:6" ht="73.5" customHeight="1">
      <c r="A104" s="34" t="s">
        <v>57</v>
      </c>
      <c r="B104" s="86" t="s">
        <v>78</v>
      </c>
      <c r="C104" s="86"/>
      <c r="D104" s="86"/>
      <c r="E104" s="86"/>
      <c r="F104" s="86"/>
    </row>
    <row r="105" spans="1:6" ht="17.25" customHeight="1">
      <c r="A105" s="2"/>
      <c r="B105" s="76" t="s">
        <v>79</v>
      </c>
      <c r="C105" s="36" t="s">
        <v>11</v>
      </c>
      <c r="D105" s="37">
        <v>60</v>
      </c>
      <c r="E105" s="37"/>
      <c r="F105" s="38">
        <f>D105*E105</f>
        <v>0</v>
      </c>
    </row>
    <row r="106" spans="1:6" ht="17.25" customHeight="1">
      <c r="A106" s="30"/>
      <c r="B106" s="66"/>
      <c r="C106" s="33"/>
      <c r="D106" s="31"/>
      <c r="E106" s="31"/>
      <c r="F106" s="65"/>
    </row>
    <row r="107" spans="1:6" ht="56.25" customHeight="1">
      <c r="A107" s="34" t="s">
        <v>25</v>
      </c>
      <c r="B107" s="86" t="s">
        <v>113</v>
      </c>
      <c r="C107" s="86"/>
      <c r="D107" s="86"/>
      <c r="E107" s="86"/>
      <c r="F107" s="86"/>
    </row>
    <row r="108" spans="1:6" ht="17.25" customHeight="1">
      <c r="A108" s="2"/>
      <c r="B108" s="2" t="s">
        <v>111</v>
      </c>
      <c r="C108" s="36" t="s">
        <v>59</v>
      </c>
      <c r="D108" s="37">
        <v>45</v>
      </c>
      <c r="E108" s="37"/>
      <c r="F108" s="38">
        <f>D108*E108</f>
        <v>0</v>
      </c>
    </row>
    <row r="109" spans="1:6" ht="17.25" customHeight="1">
      <c r="A109" s="2"/>
      <c r="B109" s="2" t="s">
        <v>112</v>
      </c>
      <c r="C109" s="36" t="s">
        <v>59</v>
      </c>
      <c r="D109" s="37">
        <v>40</v>
      </c>
      <c r="E109" s="37"/>
      <c r="F109" s="38">
        <f>D109*E109</f>
        <v>0</v>
      </c>
    </row>
    <row r="110" spans="1:6" ht="17.25" customHeight="1">
      <c r="A110" s="2"/>
      <c r="B110" s="2"/>
      <c r="C110" s="59"/>
      <c r="D110" s="53"/>
      <c r="E110" s="53"/>
      <c r="F110" s="54"/>
    </row>
    <row r="111" spans="1:6" ht="59.25" customHeight="1">
      <c r="A111" s="34" t="s">
        <v>128</v>
      </c>
      <c r="B111" s="86" t="s">
        <v>127</v>
      </c>
      <c r="C111" s="86"/>
      <c r="D111" s="86"/>
      <c r="E111" s="86"/>
      <c r="F111" s="86"/>
    </row>
    <row r="112" spans="1:6" ht="18.75" customHeight="1">
      <c r="A112" s="2"/>
      <c r="B112" s="2"/>
      <c r="C112" s="36" t="s">
        <v>51</v>
      </c>
      <c r="D112" s="37"/>
      <c r="E112" s="37"/>
      <c r="F112" s="38">
        <v>0</v>
      </c>
    </row>
    <row r="113" spans="1:6" ht="13.5" customHeight="1" thickBot="1">
      <c r="A113" s="2"/>
      <c r="B113" s="2"/>
      <c r="C113" s="2"/>
      <c r="D113" s="2"/>
      <c r="E113" s="2"/>
      <c r="F113" s="2"/>
    </row>
    <row r="114" spans="1:6" ht="22.5" customHeight="1" thickBot="1">
      <c r="A114" s="2"/>
      <c r="B114" s="55" t="s">
        <v>45</v>
      </c>
      <c r="C114" s="55" t="s">
        <v>35</v>
      </c>
      <c r="D114" s="45"/>
      <c r="E114" s="45" t="s">
        <v>10</v>
      </c>
      <c r="F114" s="46">
        <f>F71+F77+F78+F84+F90+F91+F92+F93+F96+F97+F100+F103+F105+F108+F109+F112</f>
        <v>0</v>
      </c>
    </row>
    <row r="115" spans="1:6" ht="18" customHeight="1">
      <c r="A115" s="2"/>
      <c r="B115" s="55"/>
      <c r="C115" s="55"/>
      <c r="D115" s="45"/>
      <c r="E115" s="45"/>
      <c r="F115" s="60"/>
    </row>
    <row r="116" spans="1:6" ht="19.5" customHeight="1">
      <c r="A116" s="2"/>
      <c r="B116" s="95" t="s">
        <v>53</v>
      </c>
      <c r="C116" s="96"/>
      <c r="D116" s="96"/>
      <c r="E116" s="48"/>
      <c r="F116" s="49"/>
    </row>
    <row r="117" spans="1:6" ht="14.25" customHeight="1">
      <c r="A117" s="2"/>
      <c r="B117" s="61"/>
      <c r="C117" s="61"/>
      <c r="D117" s="61"/>
      <c r="E117" s="62"/>
      <c r="F117" s="62"/>
    </row>
    <row r="118" spans="1:6" ht="69" customHeight="1">
      <c r="A118" s="34" t="s">
        <v>6</v>
      </c>
      <c r="B118" s="86" t="s">
        <v>97</v>
      </c>
      <c r="C118" s="86"/>
      <c r="D118" s="86"/>
      <c r="E118" s="86"/>
      <c r="F118" s="86"/>
    </row>
    <row r="119" spans="1:6" ht="16.5" customHeight="1">
      <c r="A119" s="2"/>
      <c r="B119" s="74" t="s">
        <v>84</v>
      </c>
      <c r="C119" s="36" t="s">
        <v>11</v>
      </c>
      <c r="D119" s="37">
        <v>26</v>
      </c>
      <c r="E119" s="37"/>
      <c r="F119" s="38">
        <f>D119*E119</f>
        <v>0</v>
      </c>
    </row>
    <row r="120" spans="1:6" ht="15.75" customHeight="1">
      <c r="A120" s="2"/>
      <c r="B120" s="2"/>
      <c r="C120" s="59"/>
      <c r="D120" s="53"/>
      <c r="E120" s="53"/>
      <c r="F120" s="54"/>
    </row>
    <row r="121" spans="1:6" ht="125.25" customHeight="1">
      <c r="A121" s="34" t="s">
        <v>8</v>
      </c>
      <c r="B121" s="86" t="s">
        <v>80</v>
      </c>
      <c r="C121" s="86"/>
      <c r="D121" s="86"/>
      <c r="E121" s="86"/>
      <c r="F121" s="86"/>
    </row>
    <row r="122" spans="1:6" ht="16.5" customHeight="1">
      <c r="A122" s="34"/>
      <c r="B122" s="35"/>
      <c r="C122" s="35"/>
      <c r="D122" s="35"/>
      <c r="E122" s="35"/>
      <c r="F122" s="35"/>
    </row>
    <row r="123" spans="1:6" ht="16.5" customHeight="1">
      <c r="A123" s="34"/>
      <c r="B123" s="35"/>
      <c r="C123" s="36" t="s">
        <v>11</v>
      </c>
      <c r="D123" s="37">
        <v>26</v>
      </c>
      <c r="E123" s="37"/>
      <c r="F123" s="38">
        <f>D123*E123</f>
        <v>0</v>
      </c>
    </row>
    <row r="124" spans="1:2" ht="17.25" customHeight="1">
      <c r="A124" s="34"/>
      <c r="B124" s="35"/>
    </row>
    <row r="125" spans="1:6" ht="111.75" customHeight="1">
      <c r="A125" s="34" t="s">
        <v>13</v>
      </c>
      <c r="B125" s="94" t="s">
        <v>100</v>
      </c>
      <c r="C125" s="94"/>
      <c r="D125" s="94"/>
      <c r="E125" s="94"/>
      <c r="F125" s="94"/>
    </row>
    <row r="126" spans="1:6" ht="16.5" customHeight="1">
      <c r="A126" s="34"/>
      <c r="B126" s="35"/>
      <c r="C126" s="36" t="s">
        <v>11</v>
      </c>
      <c r="D126" s="37">
        <v>7</v>
      </c>
      <c r="E126" s="37"/>
      <c r="F126" s="38">
        <f>D126*E126</f>
        <v>0</v>
      </c>
    </row>
    <row r="127" spans="1:6" ht="16.5" customHeight="1">
      <c r="A127" s="34"/>
      <c r="B127" s="35"/>
      <c r="C127" s="59"/>
      <c r="D127" s="53"/>
      <c r="E127" s="53"/>
      <c r="F127" s="54"/>
    </row>
    <row r="128" spans="1:6" ht="41.25" customHeight="1">
      <c r="A128" s="34" t="s">
        <v>14</v>
      </c>
      <c r="B128" s="86" t="s">
        <v>81</v>
      </c>
      <c r="C128" s="86"/>
      <c r="D128" s="86"/>
      <c r="E128" s="86"/>
      <c r="F128" s="86"/>
    </row>
    <row r="129" spans="1:6" ht="16.5" customHeight="1">
      <c r="A129" s="34"/>
      <c r="B129" s="35"/>
      <c r="C129" s="36" t="s">
        <v>18</v>
      </c>
      <c r="D129" s="37">
        <v>22</v>
      </c>
      <c r="E129" s="37"/>
      <c r="F129" s="38">
        <f>D129*E129</f>
        <v>0</v>
      </c>
    </row>
    <row r="130" spans="1:6" ht="15.75">
      <c r="A130" s="2"/>
      <c r="B130" s="2"/>
      <c r="C130" s="2"/>
      <c r="D130" s="2"/>
      <c r="E130" s="2"/>
      <c r="F130" s="2"/>
    </row>
    <row r="131" spans="1:6" ht="108" customHeight="1">
      <c r="A131" s="34" t="s">
        <v>15</v>
      </c>
      <c r="B131" s="99" t="s">
        <v>129</v>
      </c>
      <c r="C131" s="99"/>
      <c r="D131" s="99"/>
      <c r="E131" s="99"/>
      <c r="F131" s="99"/>
    </row>
    <row r="132" spans="1:6" ht="16.5" customHeight="1">
      <c r="A132" s="34"/>
      <c r="B132" s="2" t="s">
        <v>103</v>
      </c>
      <c r="C132" s="36" t="s">
        <v>11</v>
      </c>
      <c r="D132" s="37">
        <v>26</v>
      </c>
      <c r="E132" s="37"/>
      <c r="F132" s="38">
        <f>D132*E132</f>
        <v>0</v>
      </c>
    </row>
    <row r="133" spans="1:6" ht="19.5" customHeight="1">
      <c r="A133" s="2"/>
      <c r="B133" s="2"/>
      <c r="C133" s="2"/>
      <c r="D133" s="2"/>
      <c r="E133" s="2"/>
      <c r="F133" s="2"/>
    </row>
    <row r="134" spans="1:6" ht="52.5" customHeight="1">
      <c r="A134" s="34" t="s">
        <v>24</v>
      </c>
      <c r="B134" s="86" t="s">
        <v>104</v>
      </c>
      <c r="C134" s="86"/>
      <c r="D134" s="86"/>
      <c r="E134" s="86"/>
      <c r="F134" s="86"/>
    </row>
    <row r="135" spans="1:6" ht="19.5" customHeight="1">
      <c r="A135" s="2"/>
      <c r="B135" s="2"/>
      <c r="C135" s="36" t="s">
        <v>11</v>
      </c>
      <c r="D135" s="37">
        <v>26</v>
      </c>
      <c r="E135" s="37"/>
      <c r="F135" s="38">
        <f>D135*E135</f>
        <v>0</v>
      </c>
    </row>
    <row r="136" spans="1:6" ht="14.25" customHeight="1">
      <c r="A136" s="34"/>
      <c r="B136" s="86"/>
      <c r="C136" s="86"/>
      <c r="D136" s="86"/>
      <c r="E136" s="86"/>
      <c r="F136" s="86"/>
    </row>
    <row r="137" spans="1:13" ht="61.5" customHeight="1">
      <c r="A137" s="34" t="s">
        <v>50</v>
      </c>
      <c r="B137" s="86" t="s">
        <v>109</v>
      </c>
      <c r="C137" s="86"/>
      <c r="D137" s="86"/>
      <c r="E137" s="86"/>
      <c r="F137" s="86"/>
      <c r="I137" s="87"/>
      <c r="J137" s="87"/>
      <c r="K137" s="87"/>
      <c r="L137" s="87"/>
      <c r="M137" s="87"/>
    </row>
    <row r="138" spans="1:13" ht="14.25" customHeight="1">
      <c r="A138" s="34"/>
      <c r="B138" s="2" t="s">
        <v>110</v>
      </c>
      <c r="C138" s="36" t="s">
        <v>11</v>
      </c>
      <c r="D138" s="37">
        <v>26</v>
      </c>
      <c r="E138" s="37"/>
      <c r="F138" s="38">
        <f>D138*E138</f>
        <v>0</v>
      </c>
      <c r="I138" s="63"/>
      <c r="J138" s="59"/>
      <c r="K138" s="53"/>
      <c r="L138" s="53"/>
      <c r="M138" s="54"/>
    </row>
    <row r="139" spans="1:13" ht="14.25" customHeight="1">
      <c r="A139" s="34"/>
      <c r="B139" s="2" t="s">
        <v>86</v>
      </c>
      <c r="C139" s="73" t="s">
        <v>59</v>
      </c>
      <c r="D139" s="37">
        <v>21</v>
      </c>
      <c r="E139" s="37"/>
      <c r="F139" s="38">
        <f>D139*E139</f>
        <v>0</v>
      </c>
      <c r="I139" s="63"/>
      <c r="J139" s="59"/>
      <c r="K139" s="53"/>
      <c r="L139" s="53"/>
      <c r="M139" s="54"/>
    </row>
    <row r="140" spans="1:13" ht="11.25" customHeight="1">
      <c r="A140" s="2"/>
      <c r="B140" s="2"/>
      <c r="C140" s="2"/>
      <c r="D140" s="2"/>
      <c r="E140" s="2"/>
      <c r="F140" s="2"/>
      <c r="I140" s="63"/>
      <c r="J140" s="59"/>
      <c r="K140" s="53"/>
      <c r="L140" s="53"/>
      <c r="M140" s="54"/>
    </row>
    <row r="141" spans="1:6" ht="41.25" customHeight="1">
      <c r="A141" s="34" t="s">
        <v>57</v>
      </c>
      <c r="B141" s="86" t="s">
        <v>82</v>
      </c>
      <c r="C141" s="86"/>
      <c r="D141" s="86"/>
      <c r="E141" s="86"/>
      <c r="F141" s="86"/>
    </row>
    <row r="142" spans="1:6" ht="19.5" customHeight="1">
      <c r="A142" s="34"/>
      <c r="B142" s="2"/>
      <c r="C142" s="36" t="s">
        <v>23</v>
      </c>
      <c r="D142" s="37">
        <v>1</v>
      </c>
      <c r="E142" s="37"/>
      <c r="F142" s="38">
        <f>D142*E142</f>
        <v>0</v>
      </c>
    </row>
    <row r="143" spans="1:6" ht="21" customHeight="1">
      <c r="A143" s="34"/>
      <c r="B143" s="35"/>
      <c r="C143" s="35"/>
      <c r="D143" s="35"/>
      <c r="E143" s="35"/>
      <c r="F143" s="35"/>
    </row>
    <row r="144" spans="1:6" ht="45.75" customHeight="1">
      <c r="A144" s="34" t="s">
        <v>25</v>
      </c>
      <c r="B144" s="86" t="s">
        <v>116</v>
      </c>
      <c r="C144" s="86"/>
      <c r="D144" s="86"/>
      <c r="E144" s="86"/>
      <c r="F144" s="86"/>
    </row>
    <row r="145" spans="1:6" ht="15.75">
      <c r="A145" s="2"/>
      <c r="B145" s="2"/>
      <c r="C145" s="36" t="s">
        <v>51</v>
      </c>
      <c r="D145" s="37"/>
      <c r="E145" s="37"/>
      <c r="F145" s="38">
        <f>(F123+F126+F129+F132+F135+F142+F138+F119)*0.05</f>
        <v>0</v>
      </c>
    </row>
    <row r="146" spans="1:6" ht="18" customHeight="1" thickBot="1">
      <c r="A146" s="2"/>
      <c r="B146" s="2"/>
      <c r="C146" s="59"/>
      <c r="D146" s="53"/>
      <c r="E146" s="53"/>
      <c r="F146" s="54"/>
    </row>
    <row r="147" spans="1:6" ht="16.5" thickBot="1">
      <c r="A147" s="2"/>
      <c r="B147" s="55" t="s">
        <v>58</v>
      </c>
      <c r="C147" s="55" t="s">
        <v>35</v>
      </c>
      <c r="D147" s="45"/>
      <c r="E147" s="45" t="s">
        <v>10</v>
      </c>
      <c r="F147" s="46">
        <f>F119+F123+F126+F129+F132+F135+F138+F139+F145+F142</f>
        <v>0</v>
      </c>
    </row>
    <row r="148" spans="1:6" ht="15.75">
      <c r="A148" s="2"/>
      <c r="B148" s="2"/>
      <c r="C148" s="59"/>
      <c r="D148" s="53"/>
      <c r="E148" s="53"/>
      <c r="F148" s="54"/>
    </row>
    <row r="149" spans="1:6" ht="15.75">
      <c r="A149" s="34"/>
      <c r="B149" s="47" t="s">
        <v>52</v>
      </c>
      <c r="C149" s="48"/>
      <c r="D149" s="48"/>
      <c r="E149" s="48"/>
      <c r="F149" s="49"/>
    </row>
    <row r="150" spans="1:6" ht="15.75" customHeight="1">
      <c r="A150" s="2"/>
      <c r="B150" s="2"/>
      <c r="C150" s="2"/>
      <c r="D150" s="2"/>
      <c r="E150" s="2"/>
      <c r="F150" s="2"/>
    </row>
    <row r="151" spans="1:6" ht="62.25" customHeight="1">
      <c r="A151" s="34" t="s">
        <v>6</v>
      </c>
      <c r="B151" s="86" t="s">
        <v>122</v>
      </c>
      <c r="C151" s="86"/>
      <c r="D151" s="86"/>
      <c r="E151" s="86"/>
      <c r="F151" s="86"/>
    </row>
    <row r="152" spans="1:6" ht="15.75" hidden="1">
      <c r="A152" s="2"/>
      <c r="B152" s="2"/>
      <c r="C152" s="36" t="s">
        <v>18</v>
      </c>
      <c r="D152" s="37">
        <v>33</v>
      </c>
      <c r="E152" s="37">
        <v>130</v>
      </c>
      <c r="F152" s="38">
        <f>D152*E152</f>
        <v>4290</v>
      </c>
    </row>
    <row r="153" spans="1:6" ht="15.75">
      <c r="A153" s="2"/>
      <c r="B153" s="2" t="s">
        <v>83</v>
      </c>
      <c r="C153" s="36" t="s">
        <v>18</v>
      </c>
      <c r="D153" s="37">
        <v>45</v>
      </c>
      <c r="E153" s="37"/>
      <c r="F153" s="38">
        <f>D153*E153</f>
        <v>0</v>
      </c>
    </row>
    <row r="154" spans="1:6" ht="15.75" customHeight="1">
      <c r="A154" s="2"/>
      <c r="B154" s="45"/>
      <c r="C154" s="45"/>
      <c r="D154" s="45"/>
      <c r="E154" s="45"/>
      <c r="F154" s="45"/>
    </row>
    <row r="155" spans="1:6" ht="46.5" customHeight="1">
      <c r="A155" s="34" t="s">
        <v>8</v>
      </c>
      <c r="B155" s="86" t="s">
        <v>85</v>
      </c>
      <c r="C155" s="86"/>
      <c r="D155" s="86"/>
      <c r="E155" s="86"/>
      <c r="F155" s="86"/>
    </row>
    <row r="156" spans="1:6" ht="15.75">
      <c r="A156" s="2"/>
      <c r="B156" s="2" t="s">
        <v>90</v>
      </c>
      <c r="C156" s="36" t="s">
        <v>18</v>
      </c>
      <c r="D156" s="37">
        <v>85</v>
      </c>
      <c r="E156" s="37"/>
      <c r="F156" s="38">
        <f>D156*E156</f>
        <v>0</v>
      </c>
    </row>
    <row r="157" spans="1:6" ht="15.75">
      <c r="A157" s="30"/>
      <c r="B157" s="30"/>
      <c r="C157" s="33"/>
      <c r="D157" s="31"/>
      <c r="E157" s="31"/>
      <c r="F157" s="65"/>
    </row>
    <row r="158" spans="1:6" ht="42" customHeight="1">
      <c r="A158" s="34" t="s">
        <v>13</v>
      </c>
      <c r="B158" s="86" t="s">
        <v>121</v>
      </c>
      <c r="C158" s="86"/>
      <c r="D158" s="86"/>
      <c r="E158" s="86"/>
      <c r="F158" s="86"/>
    </row>
    <row r="159" spans="1:6" ht="19.5" customHeight="1">
      <c r="A159" s="34"/>
      <c r="B159" s="2" t="s">
        <v>91</v>
      </c>
      <c r="C159" s="36" t="s">
        <v>18</v>
      </c>
      <c r="D159" s="37">
        <v>53</v>
      </c>
      <c r="E159" s="37"/>
      <c r="F159" s="38">
        <f>D159*E159</f>
        <v>0</v>
      </c>
    </row>
    <row r="160" ht="15.75">
      <c r="A160" s="30"/>
    </row>
    <row r="161" spans="1:6" ht="49.5" customHeight="1">
      <c r="A161" s="34" t="s">
        <v>14</v>
      </c>
      <c r="B161" s="86" t="s">
        <v>120</v>
      </c>
      <c r="C161" s="86"/>
      <c r="D161" s="86"/>
      <c r="E161" s="86"/>
      <c r="F161" s="86"/>
    </row>
    <row r="162" spans="1:6" ht="15.75" customHeight="1">
      <c r="A162" s="2"/>
      <c r="B162" s="45" t="s">
        <v>65</v>
      </c>
      <c r="C162" s="36" t="s">
        <v>23</v>
      </c>
      <c r="D162" s="37">
        <v>1</v>
      </c>
      <c r="E162" s="37"/>
      <c r="F162" s="38">
        <f>D162*E162</f>
        <v>0</v>
      </c>
    </row>
    <row r="163" spans="1:6" ht="15.75" customHeight="1">
      <c r="A163" s="2"/>
      <c r="B163" s="45"/>
      <c r="C163" s="59"/>
      <c r="D163" s="53"/>
      <c r="E163" s="53"/>
      <c r="F163" s="54"/>
    </row>
    <row r="164" spans="1:6" ht="60" customHeight="1">
      <c r="A164" s="34" t="s">
        <v>15</v>
      </c>
      <c r="B164" s="86" t="s">
        <v>102</v>
      </c>
      <c r="C164" s="86"/>
      <c r="D164" s="86"/>
      <c r="E164" s="86"/>
      <c r="F164" s="86"/>
    </row>
    <row r="165" spans="1:13" ht="15.75" customHeight="1">
      <c r="A165" s="2"/>
      <c r="B165" s="2"/>
      <c r="C165" s="36" t="s">
        <v>18</v>
      </c>
      <c r="D165" s="37">
        <v>22</v>
      </c>
      <c r="E165" s="37"/>
      <c r="F165" s="38">
        <f>D165*E165</f>
        <v>0</v>
      </c>
      <c r="I165" s="3"/>
      <c r="J165" s="3"/>
      <c r="K165" s="3"/>
      <c r="L165" s="3"/>
      <c r="M165" s="3"/>
    </row>
    <row r="166" spans="1:13" ht="15.75" customHeight="1">
      <c r="A166" s="2"/>
      <c r="B166" s="2"/>
      <c r="C166" s="59"/>
      <c r="D166" s="53"/>
      <c r="E166" s="53"/>
      <c r="F166" s="54"/>
      <c r="I166" s="3"/>
      <c r="J166" s="3"/>
      <c r="K166" s="3"/>
      <c r="L166" s="3"/>
      <c r="M166" s="3"/>
    </row>
    <row r="167" spans="1:13" ht="45" customHeight="1">
      <c r="A167" s="34" t="s">
        <v>24</v>
      </c>
      <c r="B167" s="86" t="s">
        <v>119</v>
      </c>
      <c r="C167" s="86"/>
      <c r="D167" s="86"/>
      <c r="E167" s="86"/>
      <c r="F167" s="86"/>
      <c r="I167" s="100"/>
      <c r="J167" s="101"/>
      <c r="K167" s="101"/>
      <c r="L167" s="101"/>
      <c r="M167" s="101"/>
    </row>
    <row r="168" spans="1:13" ht="15.75" customHeight="1">
      <c r="A168" s="2"/>
      <c r="B168" s="2"/>
      <c r="C168" s="36" t="s">
        <v>18</v>
      </c>
      <c r="D168" s="37">
        <v>4.5</v>
      </c>
      <c r="E168" s="37"/>
      <c r="F168" s="38">
        <f>D168*E168</f>
        <v>0</v>
      </c>
      <c r="I168" s="67"/>
      <c r="J168" s="3"/>
      <c r="K168" s="3"/>
      <c r="L168" s="3"/>
      <c r="M168" s="3"/>
    </row>
    <row r="169" spans="9:13" ht="15.75" customHeight="1">
      <c r="I169" s="68"/>
      <c r="J169" s="69"/>
      <c r="K169" s="70"/>
      <c r="L169" s="70"/>
      <c r="M169" s="71"/>
    </row>
    <row r="170" spans="1:13" ht="76.5" customHeight="1">
      <c r="A170" s="34" t="s">
        <v>50</v>
      </c>
      <c r="B170" s="98" t="s">
        <v>105</v>
      </c>
      <c r="C170" s="98"/>
      <c r="D170" s="98"/>
      <c r="E170" s="98"/>
      <c r="F170" s="98"/>
      <c r="I170" s="68"/>
      <c r="J170" s="69"/>
      <c r="K170" s="70"/>
      <c r="L170" s="70"/>
      <c r="M170" s="72"/>
    </row>
    <row r="171" spans="1:6" ht="15.75" customHeight="1">
      <c r="A171" s="2"/>
      <c r="B171" s="2"/>
      <c r="C171" s="36" t="s">
        <v>18</v>
      </c>
      <c r="D171" s="37">
        <v>45</v>
      </c>
      <c r="E171" s="37"/>
      <c r="F171" s="38">
        <f>D171*E171</f>
        <v>0</v>
      </c>
    </row>
    <row r="172" spans="1:6" ht="15.75" customHeight="1">
      <c r="A172" s="30"/>
      <c r="B172" s="30"/>
      <c r="C172" s="33"/>
      <c r="D172" s="31"/>
      <c r="E172" s="31"/>
      <c r="F172" s="65"/>
    </row>
    <row r="173" spans="1:6" ht="52.5" customHeight="1">
      <c r="A173" s="34" t="s">
        <v>57</v>
      </c>
      <c r="B173" s="86" t="s">
        <v>123</v>
      </c>
      <c r="C173" s="86"/>
      <c r="D173" s="86"/>
      <c r="E173" s="86"/>
      <c r="F173" s="86"/>
    </row>
    <row r="174" spans="1:6" ht="15.75" customHeight="1">
      <c r="A174" s="2"/>
      <c r="B174" s="2"/>
      <c r="C174" s="36" t="s">
        <v>18</v>
      </c>
      <c r="D174" s="37">
        <v>4.8</v>
      </c>
      <c r="E174" s="37"/>
      <c r="F174" s="38">
        <f>D174*E174</f>
        <v>0</v>
      </c>
    </row>
    <row r="175" spans="1:6" ht="15.75" customHeight="1">
      <c r="A175" s="2"/>
      <c r="B175" s="2"/>
      <c r="C175" s="59"/>
      <c r="D175" s="53"/>
      <c r="E175" s="53"/>
      <c r="F175" s="54"/>
    </row>
    <row r="176" spans="1:6" ht="16.5" thickBot="1">
      <c r="A176" s="2"/>
      <c r="B176" s="2"/>
      <c r="C176" s="2"/>
      <c r="D176" s="2"/>
      <c r="E176" s="2"/>
      <c r="F176" s="2"/>
    </row>
    <row r="177" spans="1:6" ht="16.5" thickBot="1">
      <c r="A177" s="2"/>
      <c r="B177" s="102" t="s">
        <v>52</v>
      </c>
      <c r="C177" s="102"/>
      <c r="D177" s="102"/>
      <c r="E177" s="55" t="s">
        <v>35</v>
      </c>
      <c r="F177" s="46">
        <f>F153+F156+F159+F162+F165+F168+F171+F174</f>
        <v>0</v>
      </c>
    </row>
    <row r="178" spans="1:6" ht="15.75">
      <c r="A178" s="2"/>
      <c r="B178" s="47" t="s">
        <v>43</v>
      </c>
      <c r="C178" s="48"/>
      <c r="D178" s="48"/>
      <c r="E178" s="48"/>
      <c r="F178" s="49"/>
    </row>
    <row r="179" spans="1:6" ht="15.75" customHeight="1">
      <c r="A179" s="2"/>
      <c r="B179" s="2"/>
      <c r="C179" s="2"/>
      <c r="D179" s="2"/>
      <c r="E179" s="2"/>
      <c r="F179" s="2"/>
    </row>
    <row r="180" spans="1:6" ht="51.75" customHeight="1">
      <c r="A180" s="34" t="s">
        <v>6</v>
      </c>
      <c r="B180" s="103" t="s">
        <v>87</v>
      </c>
      <c r="C180" s="103"/>
      <c r="D180" s="103"/>
      <c r="E180" s="103"/>
      <c r="F180" s="103"/>
    </row>
    <row r="181" spans="1:6" ht="15.75">
      <c r="A181" s="2"/>
      <c r="B181" s="2"/>
      <c r="C181" s="36" t="s">
        <v>23</v>
      </c>
      <c r="D181" s="37">
        <v>20</v>
      </c>
      <c r="E181" s="37"/>
      <c r="F181" s="38">
        <f>D181*E181</f>
        <v>0</v>
      </c>
    </row>
    <row r="182" spans="1:6" ht="15.75">
      <c r="A182" s="2"/>
      <c r="B182" s="2"/>
      <c r="C182" s="2"/>
      <c r="D182" s="2"/>
      <c r="E182" s="2"/>
      <c r="F182" s="2"/>
    </row>
    <row r="183" spans="1:6" ht="50.25" customHeight="1">
      <c r="A183" s="34" t="s">
        <v>8</v>
      </c>
      <c r="B183" s="86" t="s">
        <v>108</v>
      </c>
      <c r="C183" s="86"/>
      <c r="D183" s="86"/>
      <c r="E183" s="86"/>
      <c r="F183" s="86"/>
    </row>
    <row r="184" spans="1:6" ht="15.75">
      <c r="A184" s="2"/>
      <c r="B184" s="45" t="s">
        <v>106</v>
      </c>
      <c r="C184" s="36" t="s">
        <v>23</v>
      </c>
      <c r="D184" s="37">
        <v>20</v>
      </c>
      <c r="E184" s="37"/>
      <c r="F184" s="38">
        <f>D184*E184</f>
        <v>0</v>
      </c>
    </row>
    <row r="185" spans="1:6" ht="15.75">
      <c r="A185" s="2"/>
      <c r="B185" s="45" t="s">
        <v>107</v>
      </c>
      <c r="C185" s="36" t="s">
        <v>23</v>
      </c>
      <c r="D185" s="37">
        <v>22</v>
      </c>
      <c r="E185" s="37"/>
      <c r="F185" s="38">
        <f>D185*E185</f>
        <v>0</v>
      </c>
    </row>
    <row r="186" spans="1:6" ht="15.75">
      <c r="A186" s="2"/>
      <c r="B186" s="2"/>
      <c r="C186" s="2"/>
      <c r="D186" s="2"/>
      <c r="E186" s="2"/>
      <c r="F186" s="2"/>
    </row>
    <row r="187" spans="1:6" ht="35.25" customHeight="1">
      <c r="A187" s="34" t="s">
        <v>13</v>
      </c>
      <c r="B187" s="86" t="s">
        <v>68</v>
      </c>
      <c r="C187" s="86"/>
      <c r="D187" s="86"/>
      <c r="E187" s="86"/>
      <c r="F187" s="86"/>
    </row>
    <row r="188" spans="1:6" ht="15.75">
      <c r="A188" s="2"/>
      <c r="B188" s="2"/>
      <c r="C188" s="36" t="s">
        <v>51</v>
      </c>
      <c r="D188" s="37">
        <v>1</v>
      </c>
      <c r="E188" s="37"/>
      <c r="F188" s="37">
        <f>D188*E188</f>
        <v>0</v>
      </c>
    </row>
    <row r="189" spans="1:6" ht="15.75">
      <c r="A189" s="2"/>
      <c r="B189" s="2"/>
      <c r="C189" s="59"/>
      <c r="D189" s="53"/>
      <c r="E189" s="53"/>
      <c r="F189" s="53"/>
    </row>
    <row r="190" spans="1:6" ht="33.75" customHeight="1">
      <c r="A190" s="34" t="s">
        <v>14</v>
      </c>
      <c r="B190" s="86" t="s">
        <v>125</v>
      </c>
      <c r="C190" s="86"/>
      <c r="D190" s="86"/>
      <c r="E190" s="86"/>
      <c r="F190" s="86"/>
    </row>
    <row r="191" spans="1:6" ht="15.75">
      <c r="A191" s="2"/>
      <c r="B191" s="2"/>
      <c r="C191" s="36" t="s">
        <v>18</v>
      </c>
      <c r="D191" s="37">
        <v>48</v>
      </c>
      <c r="E191" s="37"/>
      <c r="F191" s="38">
        <f>D191*E191</f>
        <v>0</v>
      </c>
    </row>
    <row r="192" spans="1:6" ht="16.5" thickBot="1">
      <c r="A192" s="2"/>
      <c r="B192" s="2"/>
      <c r="C192" s="59"/>
      <c r="D192" s="53"/>
      <c r="E192" s="53"/>
      <c r="F192" s="53"/>
    </row>
    <row r="193" spans="1:6" ht="16.5" thickBot="1">
      <c r="A193" s="34"/>
      <c r="B193" s="55" t="s">
        <v>43</v>
      </c>
      <c r="C193" s="93" t="s">
        <v>35</v>
      </c>
      <c r="D193" s="93"/>
      <c r="E193" s="2"/>
      <c r="F193" s="46">
        <f>F181+F184+F185+F188+F191</f>
        <v>0</v>
      </c>
    </row>
    <row r="194" spans="1:6" ht="15.75">
      <c r="A194" s="5"/>
      <c r="B194" s="5"/>
      <c r="C194" s="5"/>
      <c r="D194" s="5"/>
      <c r="E194" s="5"/>
      <c r="F194" s="5"/>
    </row>
    <row r="195" spans="1:6" ht="15.75">
      <c r="A195" s="5"/>
      <c r="B195" s="6" t="s">
        <v>42</v>
      </c>
      <c r="C195" s="7"/>
      <c r="D195" s="7"/>
      <c r="E195" s="7"/>
      <c r="F195" s="8"/>
    </row>
    <row r="196" spans="1:6" ht="15.75">
      <c r="A196" s="5"/>
      <c r="B196" s="5"/>
      <c r="C196" s="5"/>
      <c r="D196" s="5"/>
      <c r="E196" s="5"/>
      <c r="F196" s="5"/>
    </row>
    <row r="197" spans="1:6" ht="15.75">
      <c r="A197" s="5"/>
      <c r="B197" s="10" t="s">
        <v>40</v>
      </c>
      <c r="C197" s="11"/>
      <c r="D197" s="11"/>
      <c r="E197" s="12"/>
      <c r="F197" s="13">
        <f>F21</f>
        <v>0</v>
      </c>
    </row>
    <row r="198" spans="1:6" ht="15.75">
      <c r="A198" s="5"/>
      <c r="B198" s="14" t="s">
        <v>17</v>
      </c>
      <c r="C198" s="5"/>
      <c r="D198" s="5"/>
      <c r="E198" s="5"/>
      <c r="F198" s="13">
        <f>F55</f>
        <v>0</v>
      </c>
    </row>
    <row r="199" spans="1:6" ht="15.75">
      <c r="A199" s="5"/>
      <c r="B199" s="10" t="s">
        <v>41</v>
      </c>
      <c r="C199" s="11"/>
      <c r="D199" s="11"/>
      <c r="E199" s="12"/>
      <c r="F199" s="13">
        <f>F66</f>
        <v>0</v>
      </c>
    </row>
    <row r="200" spans="1:6" ht="15.75">
      <c r="A200" s="5"/>
      <c r="B200" s="14" t="s">
        <v>44</v>
      </c>
      <c r="C200" s="5"/>
      <c r="D200" s="5"/>
      <c r="E200" s="5"/>
      <c r="F200" s="13">
        <f>F114</f>
        <v>0</v>
      </c>
    </row>
    <row r="201" spans="1:6" ht="15.75">
      <c r="A201" s="5"/>
      <c r="B201" s="10" t="s">
        <v>53</v>
      </c>
      <c r="C201" s="11"/>
      <c r="D201" s="11"/>
      <c r="E201" s="12"/>
      <c r="F201" s="13">
        <f>F147</f>
        <v>0</v>
      </c>
    </row>
    <row r="202" spans="1:6" ht="15.75">
      <c r="A202" s="5"/>
      <c r="B202" s="14" t="s">
        <v>39</v>
      </c>
      <c r="C202" s="5"/>
      <c r="D202" s="5"/>
      <c r="E202" s="5"/>
      <c r="F202" s="13">
        <f>F177</f>
        <v>0</v>
      </c>
    </row>
    <row r="203" spans="1:6" ht="15.75">
      <c r="A203" s="5"/>
      <c r="B203" s="10" t="s">
        <v>49</v>
      </c>
      <c r="C203" s="11"/>
      <c r="D203" s="11"/>
      <c r="E203" s="12"/>
      <c r="F203" s="13">
        <f>F193</f>
        <v>0</v>
      </c>
    </row>
    <row r="204" spans="1:6" ht="15.75">
      <c r="A204" s="5"/>
      <c r="B204" s="5"/>
      <c r="C204" s="5"/>
      <c r="D204" s="5"/>
      <c r="E204" s="5"/>
      <c r="F204" s="5"/>
    </row>
    <row r="205" spans="1:6" ht="15.75">
      <c r="A205" s="5"/>
      <c r="B205" s="15" t="s">
        <v>0</v>
      </c>
      <c r="C205" s="16" t="s">
        <v>35</v>
      </c>
      <c r="D205" s="17"/>
      <c r="E205" s="18"/>
      <c r="F205" s="19">
        <f>SUM(F197:F204)</f>
        <v>0</v>
      </c>
    </row>
    <row r="206" spans="1:6" ht="16.5" thickBot="1">
      <c r="A206" s="5"/>
      <c r="B206" s="5"/>
      <c r="C206" s="20" t="s">
        <v>46</v>
      </c>
      <c r="D206" s="21"/>
      <c r="E206" s="22"/>
      <c r="F206" s="23">
        <f>F205*25/100</f>
        <v>0</v>
      </c>
    </row>
    <row r="207" spans="1:6" ht="16.5" thickTop="1">
      <c r="A207" s="5"/>
      <c r="B207" s="5"/>
      <c r="C207" s="5"/>
      <c r="D207" s="5"/>
      <c r="E207" s="24" t="s">
        <v>61</v>
      </c>
      <c r="F207" s="25">
        <f>SUM(F205:F206)</f>
        <v>0</v>
      </c>
    </row>
    <row r="208" spans="1:6" ht="15.75">
      <c r="A208" s="5"/>
      <c r="B208" s="5"/>
      <c r="C208" s="5"/>
      <c r="D208" s="5"/>
      <c r="E208" s="5"/>
      <c r="F208" s="5"/>
    </row>
    <row r="209" spans="1:6" ht="15.75">
      <c r="A209" s="5"/>
      <c r="B209" s="5"/>
      <c r="C209" s="5"/>
      <c r="D209" s="5"/>
      <c r="E209" s="5"/>
      <c r="F209" s="5"/>
    </row>
    <row r="210" spans="1:6" ht="15.75">
      <c r="A210" s="5"/>
      <c r="B210" s="4" t="s">
        <v>126</v>
      </c>
      <c r="C210" s="4"/>
      <c r="D210" s="4" t="s">
        <v>62</v>
      </c>
      <c r="E210" s="4"/>
      <c r="F210" s="5"/>
    </row>
    <row r="211" spans="1:6" ht="15.75">
      <c r="A211" s="5"/>
      <c r="B211" s="4"/>
      <c r="C211" s="4"/>
      <c r="D211" s="4"/>
      <c r="E211" s="4"/>
      <c r="F211" s="5"/>
    </row>
    <row r="212" spans="1:6" ht="15.75">
      <c r="A212" s="5"/>
      <c r="B212" s="26"/>
      <c r="C212" s="4"/>
      <c r="D212" s="4"/>
      <c r="E212" s="4"/>
      <c r="F212" s="5"/>
    </row>
    <row r="213" spans="1:6" ht="15.75">
      <c r="A213" s="5"/>
      <c r="B213" s="26"/>
      <c r="C213" s="4"/>
      <c r="D213" s="27"/>
      <c r="E213" s="27"/>
      <c r="F213" s="5"/>
    </row>
    <row r="214" spans="1:6" ht="15.75">
      <c r="A214" s="5"/>
      <c r="B214" s="4"/>
      <c r="C214" s="4"/>
      <c r="D214" s="4" t="s">
        <v>63</v>
      </c>
      <c r="E214" s="4"/>
      <c r="F214" s="5"/>
    </row>
    <row r="215" spans="1:6" ht="15.75">
      <c r="A215" s="5"/>
      <c r="B215" s="9"/>
      <c r="C215" s="9"/>
      <c r="D215" s="9"/>
      <c r="E215" s="9"/>
      <c r="F215" s="9"/>
    </row>
    <row r="216" spans="1:6" ht="15.75">
      <c r="A216" s="5"/>
      <c r="B216" s="32"/>
      <c r="C216" s="5"/>
      <c r="D216" s="5"/>
      <c r="E216" s="5"/>
      <c r="F216" s="5"/>
    </row>
    <row r="217" spans="1:6" ht="15.75">
      <c r="A217" s="5"/>
      <c r="B217" s="32"/>
      <c r="C217" s="5"/>
      <c r="D217" s="5"/>
      <c r="E217" s="5"/>
      <c r="F217" s="5"/>
    </row>
    <row r="218" spans="1:6" ht="15.75">
      <c r="A218" s="5"/>
      <c r="B218" s="28"/>
      <c r="C218" s="5"/>
      <c r="D218" s="5"/>
      <c r="E218" s="5"/>
      <c r="F218" s="5"/>
    </row>
    <row r="219" spans="1:6" ht="15.75">
      <c r="A219" s="5"/>
      <c r="B219" s="5"/>
      <c r="C219" s="5"/>
      <c r="D219" s="5"/>
      <c r="E219" s="5"/>
      <c r="F219" s="5"/>
    </row>
    <row r="220" spans="1:6" ht="15.75">
      <c r="A220" s="5"/>
      <c r="B220" s="5"/>
      <c r="C220" s="5"/>
      <c r="D220" s="5"/>
      <c r="E220" s="5"/>
      <c r="F220" s="5"/>
    </row>
    <row r="221" spans="1:6" ht="15.75">
      <c r="A221" s="5"/>
      <c r="B221" s="5"/>
      <c r="C221" s="5"/>
      <c r="D221" s="5"/>
      <c r="E221" s="5"/>
      <c r="F221" s="5"/>
    </row>
    <row r="222" spans="1:6" ht="15.75">
      <c r="A222" s="5"/>
      <c r="B222" s="5"/>
      <c r="C222" s="5"/>
      <c r="D222" s="5"/>
      <c r="E222" s="5"/>
      <c r="F222" s="5"/>
    </row>
    <row r="223" spans="1:6" ht="15.75">
      <c r="A223" s="5"/>
      <c r="B223" s="5"/>
      <c r="C223" s="5"/>
      <c r="D223" s="5"/>
      <c r="E223" s="5"/>
      <c r="F223" s="5"/>
    </row>
    <row r="224" spans="1:6" ht="15.75">
      <c r="A224" s="5"/>
      <c r="B224" s="5"/>
      <c r="C224" s="5"/>
      <c r="D224" s="5"/>
      <c r="E224" s="5"/>
      <c r="F224" s="5"/>
    </row>
    <row r="225" spans="1:6" ht="15.75">
      <c r="A225" s="5"/>
      <c r="B225" s="5"/>
      <c r="C225" s="5"/>
      <c r="D225" s="5"/>
      <c r="E225" s="5"/>
      <c r="F225" s="5"/>
    </row>
    <row r="226" spans="1:6" ht="15.75">
      <c r="A226" s="5"/>
      <c r="B226" s="5"/>
      <c r="C226" s="5"/>
      <c r="D226" s="5"/>
      <c r="E226" s="5"/>
      <c r="F226" s="5"/>
    </row>
    <row r="227" spans="1:6" ht="15.75">
      <c r="A227" s="5"/>
      <c r="B227" s="5"/>
      <c r="C227" s="5"/>
      <c r="D227" s="5"/>
      <c r="E227" s="5"/>
      <c r="F227" s="5"/>
    </row>
    <row r="228" spans="1:6" ht="15.75">
      <c r="A228" s="5"/>
      <c r="B228" s="5"/>
      <c r="C228" s="5"/>
      <c r="D228" s="5"/>
      <c r="E228" s="5"/>
      <c r="F228" s="5"/>
    </row>
    <row r="229" spans="1:6" ht="15.75">
      <c r="A229" s="5"/>
      <c r="B229" s="5"/>
      <c r="C229" s="5"/>
      <c r="D229" s="5"/>
      <c r="E229" s="5"/>
      <c r="F229" s="5"/>
    </row>
    <row r="230" spans="1:6" ht="15.75">
      <c r="A230" s="5"/>
      <c r="B230" s="5"/>
      <c r="C230" s="5"/>
      <c r="D230" s="5"/>
      <c r="E230" s="5"/>
      <c r="F230" s="5"/>
    </row>
    <row r="231" spans="1:6" ht="15.75">
      <c r="A231" s="5"/>
      <c r="B231" s="5"/>
      <c r="C231" s="5"/>
      <c r="D231" s="5"/>
      <c r="E231" s="5"/>
      <c r="F231" s="5"/>
    </row>
    <row r="232" spans="1:6" ht="15.75">
      <c r="A232" s="5"/>
      <c r="B232" s="5"/>
      <c r="C232" s="5"/>
      <c r="D232" s="5"/>
      <c r="E232" s="5"/>
      <c r="F232" s="5"/>
    </row>
    <row r="233" spans="1:6" ht="15.75">
      <c r="A233" s="5"/>
      <c r="B233" s="5"/>
      <c r="C233" s="5"/>
      <c r="D233" s="5"/>
      <c r="E233" s="5"/>
      <c r="F233" s="5"/>
    </row>
    <row r="234" spans="1:6" ht="15.75">
      <c r="A234" s="5"/>
      <c r="B234" s="5"/>
      <c r="C234" s="5"/>
      <c r="D234" s="5"/>
      <c r="E234" s="5"/>
      <c r="F234" s="5"/>
    </row>
    <row r="235" spans="1:6" ht="15.75">
      <c r="A235" s="5"/>
      <c r="B235" s="5"/>
      <c r="C235" s="5"/>
      <c r="D235" s="5"/>
      <c r="E235" s="5"/>
      <c r="F235" s="5"/>
    </row>
    <row r="236" spans="1:6" ht="15.75">
      <c r="A236" s="5"/>
      <c r="B236" s="5"/>
      <c r="C236" s="5"/>
      <c r="D236" s="5"/>
      <c r="E236" s="5"/>
      <c r="F236" s="5"/>
    </row>
    <row r="237" spans="1:6" ht="15.75">
      <c r="A237" s="5"/>
      <c r="B237" s="5"/>
      <c r="C237" s="5"/>
      <c r="D237" s="5"/>
      <c r="E237" s="5"/>
      <c r="F237" s="5"/>
    </row>
    <row r="238" spans="1:6" ht="15.75">
      <c r="A238" s="5"/>
      <c r="B238" s="5"/>
      <c r="C238" s="5"/>
      <c r="D238" s="5"/>
      <c r="E238" s="5"/>
      <c r="F238" s="5"/>
    </row>
    <row r="239" spans="1:6" ht="15.75">
      <c r="A239" s="5"/>
      <c r="B239" s="5"/>
      <c r="C239" s="5"/>
      <c r="D239" s="5"/>
      <c r="E239" s="5"/>
      <c r="F239" s="5"/>
    </row>
    <row r="240" spans="1:6" ht="15.75">
      <c r="A240" s="5"/>
      <c r="B240" s="5"/>
      <c r="C240" s="5"/>
      <c r="D240" s="5"/>
      <c r="E240" s="5"/>
      <c r="F240" s="5"/>
    </row>
    <row r="241" spans="1:6" ht="15.75">
      <c r="A241" s="5"/>
      <c r="B241" s="5"/>
      <c r="C241" s="5"/>
      <c r="D241" s="5"/>
      <c r="E241" s="5"/>
      <c r="F241" s="5"/>
    </row>
    <row r="242" spans="1:6" ht="15.75">
      <c r="A242" s="5"/>
      <c r="B242" s="5"/>
      <c r="C242" s="5"/>
      <c r="D242" s="5"/>
      <c r="E242" s="5"/>
      <c r="F242" s="5"/>
    </row>
    <row r="243" spans="1:6" ht="15.75">
      <c r="A243" s="5"/>
      <c r="B243" s="5"/>
      <c r="C243" s="5"/>
      <c r="D243" s="5"/>
      <c r="E243" s="5"/>
      <c r="F243" s="5"/>
    </row>
    <row r="244" spans="1:6" ht="15.75">
      <c r="A244" s="5"/>
      <c r="B244" s="5"/>
      <c r="C244" s="5"/>
      <c r="D244" s="5"/>
      <c r="E244" s="5"/>
      <c r="F244" s="5"/>
    </row>
    <row r="245" spans="1:6" ht="15.75">
      <c r="A245" s="5"/>
      <c r="B245" s="5"/>
      <c r="C245" s="5"/>
      <c r="D245" s="5"/>
      <c r="E245" s="5"/>
      <c r="F245" s="5"/>
    </row>
    <row r="246" spans="1:6" ht="15.75">
      <c r="A246" s="5"/>
      <c r="B246" s="5"/>
      <c r="C246" s="5"/>
      <c r="D246" s="5"/>
      <c r="E246" s="5"/>
      <c r="F246" s="5"/>
    </row>
    <row r="247" spans="1:6" ht="15.75">
      <c r="A247" s="5"/>
      <c r="B247" s="5"/>
      <c r="C247" s="5"/>
      <c r="D247" s="5"/>
      <c r="E247" s="5"/>
      <c r="F247" s="5"/>
    </row>
    <row r="248" spans="1:6" ht="15.75">
      <c r="A248" s="5"/>
      <c r="B248" s="5"/>
      <c r="C248" s="5"/>
      <c r="D248" s="5"/>
      <c r="E248" s="5"/>
      <c r="F248" s="5"/>
    </row>
    <row r="249" spans="1:6" ht="15.75">
      <c r="A249" s="5"/>
      <c r="B249" s="5"/>
      <c r="C249" s="5"/>
      <c r="D249" s="5"/>
      <c r="E249" s="5"/>
      <c r="F249" s="5"/>
    </row>
    <row r="250" spans="1:6" ht="15.75">
      <c r="A250" s="5"/>
      <c r="B250" s="5"/>
      <c r="C250" s="5"/>
      <c r="D250" s="5"/>
      <c r="E250" s="5"/>
      <c r="F250" s="5"/>
    </row>
    <row r="251" spans="1:6" ht="15.75">
      <c r="A251" s="5"/>
      <c r="B251" s="5"/>
      <c r="C251" s="5"/>
      <c r="D251" s="5"/>
      <c r="E251" s="5"/>
      <c r="F251" s="5"/>
    </row>
    <row r="252" spans="1:6" ht="15.75">
      <c r="A252" s="5"/>
      <c r="B252" s="5"/>
      <c r="C252" s="5"/>
      <c r="D252" s="5"/>
      <c r="E252" s="5"/>
      <c r="F252" s="5"/>
    </row>
    <row r="253" spans="1:6" ht="15.75">
      <c r="A253" s="5"/>
      <c r="B253" s="5"/>
      <c r="C253" s="5"/>
      <c r="D253" s="5"/>
      <c r="E253" s="5"/>
      <c r="F253" s="5"/>
    </row>
    <row r="254" spans="1:6" ht="15.75">
      <c r="A254" s="5"/>
      <c r="B254" s="5"/>
      <c r="C254" s="5"/>
      <c r="D254" s="5"/>
      <c r="E254" s="5"/>
      <c r="F254" s="5"/>
    </row>
    <row r="255" spans="1:6" ht="15.75">
      <c r="A255" s="5"/>
      <c r="B255" s="5"/>
      <c r="C255" s="5"/>
      <c r="D255" s="5"/>
      <c r="E255" s="5"/>
      <c r="F255" s="5"/>
    </row>
    <row r="256" spans="1:6" ht="15.75">
      <c r="A256" s="5"/>
      <c r="B256" s="5"/>
      <c r="C256" s="5"/>
      <c r="D256" s="5"/>
      <c r="E256" s="5"/>
      <c r="F256" s="5"/>
    </row>
    <row r="257" spans="1:6" ht="15.75">
      <c r="A257" s="5"/>
      <c r="B257" s="5"/>
      <c r="C257" s="5"/>
      <c r="D257" s="5"/>
      <c r="E257" s="5"/>
      <c r="F257" s="5"/>
    </row>
    <row r="258" spans="1:6" ht="15.75">
      <c r="A258" s="5"/>
      <c r="B258" s="5"/>
      <c r="C258" s="5"/>
      <c r="D258" s="5"/>
      <c r="E258" s="5"/>
      <c r="F258" s="5"/>
    </row>
    <row r="259" spans="1:6" ht="15.75">
      <c r="A259" s="5"/>
      <c r="B259" s="5"/>
      <c r="C259" s="5"/>
      <c r="D259" s="5"/>
      <c r="E259" s="5"/>
      <c r="F259" s="5"/>
    </row>
    <row r="260" spans="1:6" ht="15.75">
      <c r="A260" s="5"/>
      <c r="B260" s="5"/>
      <c r="C260" s="5"/>
      <c r="D260" s="5"/>
      <c r="E260" s="5"/>
      <c r="F260" s="5"/>
    </row>
    <row r="261" spans="1:6" ht="15.75">
      <c r="A261" s="5"/>
      <c r="B261" s="5"/>
      <c r="C261" s="5"/>
      <c r="D261" s="5"/>
      <c r="E261" s="5"/>
      <c r="F261" s="5"/>
    </row>
    <row r="262" spans="1:6" ht="15.75">
      <c r="A262" s="5"/>
      <c r="B262" s="5"/>
      <c r="C262" s="5"/>
      <c r="D262" s="5"/>
      <c r="E262" s="5"/>
      <c r="F262" s="5"/>
    </row>
    <row r="263" spans="1:6" ht="15.75">
      <c r="A263" s="5"/>
      <c r="B263" s="5"/>
      <c r="C263" s="5"/>
      <c r="D263" s="5"/>
      <c r="E263" s="5"/>
      <c r="F263" s="5"/>
    </row>
    <row r="264" spans="1:6" ht="15.75">
      <c r="A264" s="5"/>
      <c r="B264" s="5"/>
      <c r="C264" s="5"/>
      <c r="D264" s="5"/>
      <c r="E264" s="5"/>
      <c r="F264" s="5"/>
    </row>
    <row r="265" spans="1:6" ht="15.75">
      <c r="A265" s="5"/>
      <c r="B265" s="5"/>
      <c r="C265" s="5"/>
      <c r="D265" s="5"/>
      <c r="E265" s="5"/>
      <c r="F265" s="5"/>
    </row>
    <row r="266" spans="1:6" ht="15.75">
      <c r="A266" s="5"/>
      <c r="B266" s="5"/>
      <c r="C266" s="5"/>
      <c r="D266" s="5"/>
      <c r="E266" s="5"/>
      <c r="F266" s="5"/>
    </row>
    <row r="267" spans="1:6" ht="15.75">
      <c r="A267" s="5"/>
      <c r="B267" s="5"/>
      <c r="C267" s="5"/>
      <c r="D267" s="5"/>
      <c r="E267" s="5"/>
      <c r="F267" s="5"/>
    </row>
    <row r="268" spans="1:6" ht="15.75">
      <c r="A268" s="5"/>
      <c r="B268" s="5"/>
      <c r="C268" s="5"/>
      <c r="D268" s="5"/>
      <c r="E268" s="5"/>
      <c r="F268" s="5"/>
    </row>
    <row r="269" spans="1:6" ht="15.75">
      <c r="A269" s="5"/>
      <c r="B269" s="5"/>
      <c r="C269" s="5"/>
      <c r="D269" s="5"/>
      <c r="E269" s="5"/>
      <c r="F269" s="5"/>
    </row>
    <row r="270" spans="1:6" ht="15.75">
      <c r="A270" s="5"/>
      <c r="B270" s="5"/>
      <c r="C270" s="5"/>
      <c r="D270" s="5"/>
      <c r="E270" s="5"/>
      <c r="F270" s="5"/>
    </row>
    <row r="271" spans="1:6" ht="15.75">
      <c r="A271" s="5"/>
      <c r="B271" s="5"/>
      <c r="C271" s="5"/>
      <c r="D271" s="5"/>
      <c r="E271" s="5"/>
      <c r="F271" s="5"/>
    </row>
    <row r="272" spans="1:6" ht="15.75">
      <c r="A272" s="5"/>
      <c r="B272" s="5"/>
      <c r="C272" s="5"/>
      <c r="D272" s="5"/>
      <c r="E272" s="5"/>
      <c r="F272" s="5"/>
    </row>
    <row r="273" spans="1:6" ht="15.75">
      <c r="A273" s="5"/>
      <c r="B273" s="5"/>
      <c r="C273" s="5"/>
      <c r="D273" s="5"/>
      <c r="E273" s="5"/>
      <c r="F273" s="5"/>
    </row>
    <row r="274" spans="1:6" ht="15.75">
      <c r="A274" s="5"/>
      <c r="B274" s="5"/>
      <c r="C274" s="5"/>
      <c r="D274" s="5"/>
      <c r="E274" s="5"/>
      <c r="F274" s="5"/>
    </row>
    <row r="275" spans="1:6" ht="15.75">
      <c r="A275" s="5"/>
      <c r="B275" s="5"/>
      <c r="C275" s="5"/>
      <c r="D275" s="5"/>
      <c r="E275" s="5"/>
      <c r="F275" s="5"/>
    </row>
    <row r="276" spans="1:6" ht="15.75">
      <c r="A276" s="5"/>
      <c r="B276" s="5"/>
      <c r="C276" s="5"/>
      <c r="D276" s="5"/>
      <c r="E276" s="5"/>
      <c r="F276" s="5"/>
    </row>
    <row r="277" spans="1:6" ht="15.75">
      <c r="A277" s="5"/>
      <c r="B277" s="5"/>
      <c r="C277" s="5"/>
      <c r="D277" s="5"/>
      <c r="E277" s="5"/>
      <c r="F277" s="5"/>
    </row>
    <row r="278" spans="1:6" ht="15.75">
      <c r="A278" s="5"/>
      <c r="B278" s="5"/>
      <c r="C278" s="5"/>
      <c r="D278" s="5"/>
      <c r="E278" s="5"/>
      <c r="F278" s="5"/>
    </row>
    <row r="279" spans="1:6" ht="15.75">
      <c r="A279" s="5"/>
      <c r="B279" s="5"/>
      <c r="C279" s="5"/>
      <c r="D279" s="5"/>
      <c r="E279" s="5"/>
      <c r="F279" s="5"/>
    </row>
    <row r="280" spans="1:6" ht="15.75">
      <c r="A280" s="5"/>
      <c r="B280" s="5"/>
      <c r="C280" s="5"/>
      <c r="D280" s="5"/>
      <c r="E280" s="5"/>
      <c r="F280" s="5"/>
    </row>
    <row r="281" spans="1:6" ht="15.75">
      <c r="A281" s="5"/>
      <c r="B281" s="5"/>
      <c r="C281" s="5"/>
      <c r="D281" s="5"/>
      <c r="E281" s="5"/>
      <c r="F281" s="5"/>
    </row>
    <row r="282" spans="1:6" ht="15.75">
      <c r="A282" s="5"/>
      <c r="B282" s="5"/>
      <c r="C282" s="5"/>
      <c r="D282" s="5"/>
      <c r="E282" s="5"/>
      <c r="F282" s="5"/>
    </row>
    <row r="283" spans="1:6" ht="15.75">
      <c r="A283" s="5"/>
      <c r="B283" s="5"/>
      <c r="C283" s="5"/>
      <c r="D283" s="5"/>
      <c r="E283" s="5"/>
      <c r="F283" s="5"/>
    </row>
    <row r="284" spans="1:6" ht="15.75">
      <c r="A284" s="5"/>
      <c r="B284" s="5"/>
      <c r="C284" s="5"/>
      <c r="D284" s="5"/>
      <c r="E284" s="5"/>
      <c r="F284" s="5"/>
    </row>
    <row r="285" spans="1:6" ht="15.75">
      <c r="A285" s="5"/>
      <c r="B285" s="5"/>
      <c r="C285" s="5"/>
      <c r="D285" s="5"/>
      <c r="E285" s="5"/>
      <c r="F285" s="5"/>
    </row>
    <row r="286" spans="1:6" ht="15.75">
      <c r="A286" s="5"/>
      <c r="B286" s="5"/>
      <c r="C286" s="5"/>
      <c r="D286" s="5"/>
      <c r="E286" s="5"/>
      <c r="F286" s="5"/>
    </row>
    <row r="287" spans="1:6" ht="15.75">
      <c r="A287" s="5"/>
      <c r="B287" s="5"/>
      <c r="C287" s="5"/>
      <c r="D287" s="5"/>
      <c r="E287" s="5"/>
      <c r="F287" s="5"/>
    </row>
    <row r="288" spans="1:6" ht="15.75">
      <c r="A288" s="5"/>
      <c r="B288" s="5"/>
      <c r="C288" s="5"/>
      <c r="D288" s="5"/>
      <c r="E288" s="5"/>
      <c r="F288" s="5"/>
    </row>
    <row r="289" spans="1:6" ht="15.75">
      <c r="A289" s="5"/>
      <c r="B289" s="5"/>
      <c r="C289" s="5"/>
      <c r="D289" s="5"/>
      <c r="E289" s="5"/>
      <c r="F289" s="5"/>
    </row>
    <row r="290" spans="1:6" ht="15.75">
      <c r="A290" s="5"/>
      <c r="B290" s="5"/>
      <c r="C290" s="5"/>
      <c r="D290" s="5"/>
      <c r="E290" s="5"/>
      <c r="F290" s="5"/>
    </row>
    <row r="291" spans="1:6" ht="15.75">
      <c r="A291" s="5"/>
      <c r="B291" s="5"/>
      <c r="C291" s="5"/>
      <c r="D291" s="5"/>
      <c r="E291" s="5"/>
      <c r="F291" s="5"/>
    </row>
    <row r="292" spans="1:6" ht="15.75">
      <c r="A292" s="5"/>
      <c r="B292" s="5"/>
      <c r="C292" s="5"/>
      <c r="D292" s="5"/>
      <c r="E292" s="5"/>
      <c r="F292" s="5"/>
    </row>
    <row r="293" spans="1:6" ht="15.75">
      <c r="A293" s="5"/>
      <c r="B293" s="5"/>
      <c r="C293" s="5"/>
      <c r="D293" s="5"/>
      <c r="E293" s="5"/>
      <c r="F293" s="5"/>
    </row>
    <row r="294" spans="1:6" ht="15.75">
      <c r="A294" s="5"/>
      <c r="B294" s="5"/>
      <c r="C294" s="5"/>
      <c r="D294" s="5"/>
      <c r="E294" s="5"/>
      <c r="F294" s="5"/>
    </row>
    <row r="295" spans="1:6" ht="15.75">
      <c r="A295" s="5"/>
      <c r="B295" s="5"/>
      <c r="C295" s="5"/>
      <c r="D295" s="5"/>
      <c r="E295" s="5"/>
      <c r="F295" s="5"/>
    </row>
    <row r="296" spans="1:6" ht="15.75">
      <c r="A296" s="5"/>
      <c r="B296" s="5"/>
      <c r="C296" s="5"/>
      <c r="D296" s="5"/>
      <c r="E296" s="5"/>
      <c r="F296" s="5"/>
    </row>
    <row r="297" spans="1:6" ht="15.75">
      <c r="A297" s="5"/>
      <c r="B297" s="5"/>
      <c r="C297" s="5"/>
      <c r="D297" s="5"/>
      <c r="E297" s="5"/>
      <c r="F297" s="5"/>
    </row>
    <row r="298" spans="1:6" ht="15.75">
      <c r="A298" s="5"/>
      <c r="B298" s="5"/>
      <c r="C298" s="5"/>
      <c r="D298" s="5"/>
      <c r="E298" s="5"/>
      <c r="F298" s="5"/>
    </row>
    <row r="299" spans="1:6" ht="15.75">
      <c r="A299" s="5"/>
      <c r="B299" s="5"/>
      <c r="C299" s="5"/>
      <c r="D299" s="5"/>
      <c r="E299" s="5"/>
      <c r="F299" s="5"/>
    </row>
    <row r="300" spans="1:6" ht="15.75">
      <c r="A300" s="5"/>
      <c r="B300" s="5"/>
      <c r="C300" s="5"/>
      <c r="D300" s="5"/>
      <c r="E300" s="5"/>
      <c r="F300" s="5"/>
    </row>
    <row r="301" spans="1:6" ht="15.75">
      <c r="A301" s="5"/>
      <c r="B301" s="5"/>
      <c r="C301" s="5"/>
      <c r="D301" s="5"/>
      <c r="E301" s="5"/>
      <c r="F301" s="5"/>
    </row>
    <row r="302" spans="1:6" ht="15.75">
      <c r="A302" s="5"/>
      <c r="B302" s="5"/>
      <c r="C302" s="5"/>
      <c r="D302" s="5"/>
      <c r="E302" s="5"/>
      <c r="F302" s="5"/>
    </row>
    <row r="303" spans="1:6" ht="15.75">
      <c r="A303" s="5"/>
      <c r="B303" s="5"/>
      <c r="C303" s="5"/>
      <c r="D303" s="5"/>
      <c r="E303" s="5"/>
      <c r="F303" s="5"/>
    </row>
    <row r="304" spans="1:6" ht="15.75">
      <c r="A304" s="5"/>
      <c r="B304" s="5"/>
      <c r="C304" s="5"/>
      <c r="D304" s="5"/>
      <c r="E304" s="5"/>
      <c r="F304" s="5"/>
    </row>
    <row r="305" spans="1:6" ht="15.75">
      <c r="A305" s="5"/>
      <c r="B305" s="5"/>
      <c r="C305" s="5"/>
      <c r="D305" s="5"/>
      <c r="E305" s="5"/>
      <c r="F305" s="5"/>
    </row>
    <row r="306" spans="1:6" ht="15.75">
      <c r="A306" s="5"/>
      <c r="B306" s="5"/>
      <c r="C306" s="5"/>
      <c r="D306" s="5"/>
      <c r="E306" s="5"/>
      <c r="F306" s="5"/>
    </row>
    <row r="307" spans="1:6" ht="15.75">
      <c r="A307" s="5"/>
      <c r="B307" s="5"/>
      <c r="C307" s="5"/>
      <c r="D307" s="5"/>
      <c r="E307" s="5"/>
      <c r="F307" s="5"/>
    </row>
    <row r="308" spans="1:6" ht="15.75">
      <c r="A308" s="5"/>
      <c r="B308" s="5"/>
      <c r="C308" s="5"/>
      <c r="D308" s="5"/>
      <c r="E308" s="5"/>
      <c r="F308" s="5"/>
    </row>
    <row r="309" spans="1:6" ht="15.75">
      <c r="A309" s="5"/>
      <c r="B309" s="5"/>
      <c r="C309" s="5"/>
      <c r="D309" s="5"/>
      <c r="E309" s="5"/>
      <c r="F309" s="5"/>
    </row>
    <row r="310" spans="1:6" ht="15.75">
      <c r="A310" s="5"/>
      <c r="B310" s="5"/>
      <c r="C310" s="5"/>
      <c r="D310" s="5"/>
      <c r="E310" s="5"/>
      <c r="F310" s="5"/>
    </row>
    <row r="311" spans="1:6" ht="15.75">
      <c r="A311" s="5"/>
      <c r="B311" s="5"/>
      <c r="C311" s="5"/>
      <c r="D311" s="5"/>
      <c r="E311" s="5"/>
      <c r="F311" s="5"/>
    </row>
    <row r="312" spans="1:6" ht="15.75">
      <c r="A312" s="5"/>
      <c r="B312" s="5"/>
      <c r="C312" s="5"/>
      <c r="D312" s="5"/>
      <c r="E312" s="5"/>
      <c r="F312" s="5"/>
    </row>
    <row r="313" spans="1:6" ht="15.75">
      <c r="A313" s="5"/>
      <c r="B313" s="5"/>
      <c r="C313" s="5"/>
      <c r="D313" s="5"/>
      <c r="E313" s="5"/>
      <c r="F313" s="5"/>
    </row>
    <row r="314" spans="1:6" ht="15.75">
      <c r="A314" s="5"/>
      <c r="B314" s="5"/>
      <c r="C314" s="5"/>
      <c r="D314" s="5"/>
      <c r="E314" s="5"/>
      <c r="F314" s="5"/>
    </row>
    <row r="315" spans="1:6" ht="15.75">
      <c r="A315" s="5"/>
      <c r="B315" s="5"/>
      <c r="C315" s="5"/>
      <c r="D315" s="5"/>
      <c r="E315" s="5"/>
      <c r="F315" s="5"/>
    </row>
    <row r="316" spans="1:6" ht="15.75">
      <c r="A316" s="5"/>
      <c r="B316" s="5"/>
      <c r="C316" s="5"/>
      <c r="D316" s="5"/>
      <c r="E316" s="5"/>
      <c r="F316" s="5"/>
    </row>
    <row r="317" spans="1:6" ht="15.75">
      <c r="A317" s="5"/>
      <c r="B317" s="5"/>
      <c r="C317" s="5"/>
      <c r="D317" s="5"/>
      <c r="E317" s="5"/>
      <c r="F317" s="5"/>
    </row>
    <row r="318" spans="1:6" ht="15.75">
      <c r="A318" s="5"/>
      <c r="B318" s="5"/>
      <c r="C318" s="5"/>
      <c r="D318" s="5"/>
      <c r="E318" s="5"/>
      <c r="F318" s="5"/>
    </row>
    <row r="319" spans="1:6" ht="15.75">
      <c r="A319" s="5"/>
      <c r="B319" s="5"/>
      <c r="C319" s="5"/>
      <c r="D319" s="5"/>
      <c r="E319" s="5"/>
      <c r="F319" s="5"/>
    </row>
    <row r="320" spans="1:6" ht="15.75">
      <c r="A320" s="5"/>
      <c r="B320" s="5"/>
      <c r="C320" s="5"/>
      <c r="D320" s="5"/>
      <c r="E320" s="5"/>
      <c r="F320" s="5"/>
    </row>
    <row r="321" spans="1:6" ht="15.75">
      <c r="A321" s="5"/>
      <c r="B321" s="5"/>
      <c r="C321" s="5"/>
      <c r="D321" s="5"/>
      <c r="E321" s="5"/>
      <c r="F321" s="5"/>
    </row>
    <row r="322" spans="1:6" ht="15.75">
      <c r="A322" s="5"/>
      <c r="B322" s="5"/>
      <c r="C322" s="5"/>
      <c r="D322" s="5"/>
      <c r="E322" s="5"/>
      <c r="F322" s="5"/>
    </row>
    <row r="323" spans="1:6" ht="15.75">
      <c r="A323" s="5"/>
      <c r="B323" s="5"/>
      <c r="C323" s="5"/>
      <c r="D323" s="5"/>
      <c r="E323" s="5"/>
      <c r="F323" s="5"/>
    </row>
    <row r="324" spans="1:6" ht="15.75">
      <c r="A324" s="5"/>
      <c r="B324" s="5"/>
      <c r="C324" s="5"/>
      <c r="D324" s="5"/>
      <c r="E324" s="5"/>
      <c r="F324" s="5"/>
    </row>
    <row r="325" spans="1:6" ht="15.75">
      <c r="A325" s="5"/>
      <c r="B325" s="5"/>
      <c r="C325" s="5"/>
      <c r="D325" s="5"/>
      <c r="E325" s="5"/>
      <c r="F325" s="5"/>
    </row>
    <row r="326" spans="1:6" ht="15.75">
      <c r="A326" s="5"/>
      <c r="B326" s="5"/>
      <c r="C326" s="5"/>
      <c r="D326" s="5"/>
      <c r="E326" s="5"/>
      <c r="F326" s="5"/>
    </row>
    <row r="327" spans="1:6" ht="15.75">
      <c r="A327" s="5"/>
      <c r="B327" s="5"/>
      <c r="C327" s="5"/>
      <c r="D327" s="5"/>
      <c r="E327" s="5"/>
      <c r="F327" s="5"/>
    </row>
    <row r="328" spans="1:6" ht="15.75">
      <c r="A328" s="5"/>
      <c r="B328" s="5"/>
      <c r="C328" s="5"/>
      <c r="D328" s="5"/>
      <c r="E328" s="5"/>
      <c r="F328" s="5"/>
    </row>
    <row r="329" spans="1:6" ht="15.75">
      <c r="A329" s="5"/>
      <c r="B329" s="5"/>
      <c r="C329" s="5"/>
      <c r="D329" s="5"/>
      <c r="E329" s="5"/>
      <c r="F329" s="5"/>
    </row>
    <row r="330" spans="1:6" ht="15.75">
      <c r="A330" s="5"/>
      <c r="B330" s="5"/>
      <c r="C330" s="5"/>
      <c r="D330" s="5"/>
      <c r="E330" s="5"/>
      <c r="F330" s="5"/>
    </row>
    <row r="331" spans="1:6" ht="15.75">
      <c r="A331" s="5"/>
      <c r="B331" s="5"/>
      <c r="C331" s="5"/>
      <c r="D331" s="5"/>
      <c r="E331" s="5"/>
      <c r="F331" s="5"/>
    </row>
    <row r="332" spans="1:6" ht="15.75">
      <c r="A332" s="5"/>
      <c r="B332" s="5"/>
      <c r="C332" s="5"/>
      <c r="D332" s="5"/>
      <c r="E332" s="5"/>
      <c r="F332" s="5"/>
    </row>
    <row r="333" spans="1:6" ht="15.75">
      <c r="A333" s="5"/>
      <c r="B333" s="5"/>
      <c r="C333" s="5"/>
      <c r="D333" s="5"/>
      <c r="E333" s="5"/>
      <c r="F333" s="5"/>
    </row>
    <row r="334" spans="1:6" ht="15.75">
      <c r="A334" s="5"/>
      <c r="B334" s="5"/>
      <c r="C334" s="5"/>
      <c r="D334" s="5"/>
      <c r="E334" s="5"/>
      <c r="F334" s="5"/>
    </row>
    <row r="335" spans="1:6" ht="15.75">
      <c r="A335" s="5"/>
      <c r="B335" s="5"/>
      <c r="C335" s="5"/>
      <c r="D335" s="5"/>
      <c r="E335" s="5"/>
      <c r="F335" s="5"/>
    </row>
    <row r="336" spans="1:6" ht="15.75">
      <c r="A336" s="5"/>
      <c r="B336" s="5"/>
      <c r="C336" s="5"/>
      <c r="D336" s="5"/>
      <c r="E336" s="5"/>
      <c r="F336" s="5"/>
    </row>
    <row r="337" spans="1:6" ht="15.75">
      <c r="A337" s="5"/>
      <c r="B337" s="5"/>
      <c r="C337" s="5"/>
      <c r="D337" s="5"/>
      <c r="E337" s="5"/>
      <c r="F337" s="5"/>
    </row>
    <row r="338" spans="1:6" ht="15.75">
      <c r="A338" s="5"/>
      <c r="B338" s="5"/>
      <c r="C338" s="5"/>
      <c r="D338" s="5"/>
      <c r="E338" s="5"/>
      <c r="F338" s="5"/>
    </row>
    <row r="339" spans="1:6" ht="15.75">
      <c r="A339" s="5"/>
      <c r="B339" s="5"/>
      <c r="C339" s="5"/>
      <c r="D339" s="5"/>
      <c r="E339" s="5"/>
      <c r="F339" s="5"/>
    </row>
    <row r="340" spans="1:6" ht="15.75">
      <c r="A340" s="5"/>
      <c r="B340" s="5"/>
      <c r="C340" s="5"/>
      <c r="D340" s="5"/>
      <c r="E340" s="5"/>
      <c r="F340" s="5"/>
    </row>
    <row r="341" spans="1:6" ht="15.75">
      <c r="A341" s="5"/>
      <c r="B341" s="5"/>
      <c r="C341" s="5"/>
      <c r="D341" s="5"/>
      <c r="E341" s="5"/>
      <c r="F341" s="5"/>
    </row>
    <row r="342" spans="1:6" ht="15.75">
      <c r="A342" s="5"/>
      <c r="B342" s="5"/>
      <c r="C342" s="5"/>
      <c r="D342" s="5"/>
      <c r="E342" s="5"/>
      <c r="F342" s="5"/>
    </row>
    <row r="343" spans="1:6" ht="15.75">
      <c r="A343" s="5"/>
      <c r="B343" s="5"/>
      <c r="C343" s="5"/>
      <c r="D343" s="5"/>
      <c r="E343" s="5"/>
      <c r="F343" s="5"/>
    </row>
    <row r="344" spans="1:6" ht="15.75">
      <c r="A344" s="5"/>
      <c r="B344" s="5"/>
      <c r="C344" s="5"/>
      <c r="D344" s="5"/>
      <c r="E344" s="5"/>
      <c r="F344" s="5"/>
    </row>
    <row r="345" spans="1:6" ht="15.75">
      <c r="A345" s="5"/>
      <c r="B345" s="5"/>
      <c r="C345" s="5"/>
      <c r="D345" s="5"/>
      <c r="E345" s="5"/>
      <c r="F345" s="5"/>
    </row>
    <row r="346" spans="1:6" ht="15.75">
      <c r="A346" s="5"/>
      <c r="B346" s="5"/>
      <c r="C346" s="5"/>
      <c r="D346" s="5"/>
      <c r="E346" s="5"/>
      <c r="F346" s="5"/>
    </row>
    <row r="347" spans="1:6" ht="15.75">
      <c r="A347" s="5"/>
      <c r="B347" s="5"/>
      <c r="C347" s="5"/>
      <c r="D347" s="5"/>
      <c r="E347" s="5"/>
      <c r="F347" s="5"/>
    </row>
    <row r="348" spans="1:6" ht="15.75">
      <c r="A348" s="5"/>
      <c r="B348" s="5"/>
      <c r="C348" s="5"/>
      <c r="D348" s="5"/>
      <c r="E348" s="5"/>
      <c r="F348" s="5"/>
    </row>
    <row r="349" spans="1:6" ht="15.75">
      <c r="A349" s="5"/>
      <c r="B349" s="5"/>
      <c r="C349" s="5"/>
      <c r="D349" s="5"/>
      <c r="E349" s="5"/>
      <c r="F349" s="5"/>
    </row>
    <row r="350" spans="1:6" ht="15.75">
      <c r="A350" s="5"/>
      <c r="B350" s="5"/>
      <c r="C350" s="5"/>
      <c r="D350" s="5"/>
      <c r="E350" s="5"/>
      <c r="F350" s="5"/>
    </row>
    <row r="351" spans="1:6" ht="15.75">
      <c r="A351" s="5"/>
      <c r="B351" s="5"/>
      <c r="C351" s="5"/>
      <c r="D351" s="5"/>
      <c r="E351" s="5"/>
      <c r="F351" s="5"/>
    </row>
    <row r="352" spans="1:6" ht="15.75">
      <c r="A352" s="5"/>
      <c r="B352" s="5"/>
      <c r="C352" s="5"/>
      <c r="D352" s="5"/>
      <c r="E352" s="5"/>
      <c r="F352" s="5"/>
    </row>
    <row r="353" spans="1:6" ht="15.75">
      <c r="A353" s="5"/>
      <c r="B353" s="5"/>
      <c r="C353" s="5"/>
      <c r="D353" s="5"/>
      <c r="E353" s="5"/>
      <c r="F353" s="5"/>
    </row>
    <row r="354" spans="1:6" ht="15.75">
      <c r="A354" s="5"/>
      <c r="B354" s="5"/>
      <c r="C354" s="5"/>
      <c r="D354" s="5"/>
      <c r="E354" s="5"/>
      <c r="F354" s="5"/>
    </row>
    <row r="355" spans="1:6" ht="15.75">
      <c r="A355" s="5"/>
      <c r="B355" s="5"/>
      <c r="C355" s="5"/>
      <c r="D355" s="5"/>
      <c r="E355" s="5"/>
      <c r="F355" s="5"/>
    </row>
    <row r="356" spans="1:6" ht="15.75">
      <c r="A356" s="5"/>
      <c r="B356" s="5"/>
      <c r="C356" s="5"/>
      <c r="D356" s="5"/>
      <c r="E356" s="5"/>
      <c r="F356" s="5"/>
    </row>
    <row r="357" spans="1:6" ht="15.75">
      <c r="A357" s="5"/>
      <c r="B357" s="5"/>
      <c r="C357" s="5"/>
      <c r="D357" s="5"/>
      <c r="E357" s="5"/>
      <c r="F357" s="5"/>
    </row>
    <row r="358" spans="1:6" ht="15.75">
      <c r="A358" s="5"/>
      <c r="B358" s="5"/>
      <c r="C358" s="5"/>
      <c r="D358" s="5"/>
      <c r="E358" s="5"/>
      <c r="F358" s="5"/>
    </row>
    <row r="359" spans="1:6" ht="15.75">
      <c r="A359" s="5"/>
      <c r="B359" s="5"/>
      <c r="C359" s="5"/>
      <c r="D359" s="5"/>
      <c r="E359" s="5"/>
      <c r="F359" s="5"/>
    </row>
    <row r="360" spans="1:6" ht="15.75">
      <c r="A360" s="5"/>
      <c r="B360" s="5"/>
      <c r="C360" s="5"/>
      <c r="D360" s="5"/>
      <c r="E360" s="5"/>
      <c r="F360" s="5"/>
    </row>
    <row r="361" spans="1:6" ht="15.75">
      <c r="A361" s="5"/>
      <c r="B361" s="5"/>
      <c r="C361" s="5"/>
      <c r="D361" s="5"/>
      <c r="E361" s="5"/>
      <c r="F361" s="5"/>
    </row>
    <row r="362" spans="1:6" ht="15.75">
      <c r="A362" s="5"/>
      <c r="B362" s="5"/>
      <c r="C362" s="5"/>
      <c r="D362" s="5"/>
      <c r="E362" s="5"/>
      <c r="F362" s="5"/>
    </row>
    <row r="363" spans="1:6" ht="15.75">
      <c r="A363" s="5"/>
      <c r="B363" s="5"/>
      <c r="C363" s="5"/>
      <c r="D363" s="5"/>
      <c r="E363" s="5"/>
      <c r="F363" s="5"/>
    </row>
    <row r="364" spans="1:6" ht="15.75">
      <c r="A364" s="5"/>
      <c r="B364" s="5"/>
      <c r="C364" s="5"/>
      <c r="D364" s="5"/>
      <c r="E364" s="5"/>
      <c r="F364" s="5"/>
    </row>
    <row r="365" spans="1:6" ht="15.75">
      <c r="A365" s="5"/>
      <c r="B365" s="5"/>
      <c r="C365" s="5"/>
      <c r="D365" s="5"/>
      <c r="E365" s="5"/>
      <c r="F365" s="5"/>
    </row>
    <row r="366" spans="1:6" ht="15.75">
      <c r="A366" s="5"/>
      <c r="B366" s="5"/>
      <c r="C366" s="5"/>
      <c r="D366" s="5"/>
      <c r="E366" s="5"/>
      <c r="F366" s="5"/>
    </row>
    <row r="367" spans="1:6" ht="15.75">
      <c r="A367" s="5"/>
      <c r="B367" s="5"/>
      <c r="C367" s="5"/>
      <c r="D367" s="5"/>
      <c r="E367" s="5"/>
      <c r="F367" s="5"/>
    </row>
    <row r="368" spans="1:6" ht="15.75">
      <c r="A368" s="5"/>
      <c r="B368" s="5"/>
      <c r="C368" s="5"/>
      <c r="D368" s="5"/>
      <c r="E368" s="5"/>
      <c r="F368" s="5"/>
    </row>
    <row r="369" spans="1:6" ht="15.75">
      <c r="A369" s="5"/>
      <c r="B369" s="5"/>
      <c r="C369" s="5"/>
      <c r="D369" s="5"/>
      <c r="E369" s="5"/>
      <c r="F369" s="5"/>
    </row>
    <row r="370" spans="1:6" ht="15.75">
      <c r="A370" s="5"/>
      <c r="B370" s="5"/>
      <c r="C370" s="5"/>
      <c r="D370" s="5"/>
      <c r="E370" s="5"/>
      <c r="F370" s="5"/>
    </row>
    <row r="371" spans="1:6" ht="15.75">
      <c r="A371" s="5"/>
      <c r="B371" s="5"/>
      <c r="C371" s="5"/>
      <c r="D371" s="5"/>
      <c r="E371" s="5"/>
      <c r="F371" s="5"/>
    </row>
    <row r="372" spans="1:6" ht="15.75">
      <c r="A372" s="5"/>
      <c r="B372" s="5"/>
      <c r="C372" s="5"/>
      <c r="D372" s="5"/>
      <c r="E372" s="5"/>
      <c r="F372" s="5"/>
    </row>
    <row r="373" spans="1:6" ht="15.75">
      <c r="A373" s="5"/>
      <c r="B373" s="5"/>
      <c r="C373" s="5"/>
      <c r="D373" s="5"/>
      <c r="E373" s="5"/>
      <c r="F373" s="5"/>
    </row>
    <row r="374" spans="1:6" ht="15.75">
      <c r="A374" s="5"/>
      <c r="B374" s="5"/>
      <c r="C374" s="5"/>
      <c r="D374" s="5"/>
      <c r="E374" s="5"/>
      <c r="F374" s="5"/>
    </row>
    <row r="375" spans="1:6" ht="15.75">
      <c r="A375" s="5"/>
      <c r="B375" s="5"/>
      <c r="C375" s="5"/>
      <c r="D375" s="5"/>
      <c r="E375" s="5"/>
      <c r="F375" s="5"/>
    </row>
    <row r="376" spans="1:6" ht="15.75">
      <c r="A376" s="5"/>
      <c r="B376" s="5"/>
      <c r="C376" s="5"/>
      <c r="D376" s="5"/>
      <c r="E376" s="5"/>
      <c r="F376" s="5"/>
    </row>
    <row r="377" spans="1:6" ht="15.75">
      <c r="A377" s="5"/>
      <c r="B377" s="5"/>
      <c r="C377" s="5"/>
      <c r="D377" s="5"/>
      <c r="E377" s="5"/>
      <c r="F377" s="5"/>
    </row>
    <row r="378" spans="1:6" ht="15.75">
      <c r="A378" s="5"/>
      <c r="B378" s="5"/>
      <c r="C378" s="5"/>
      <c r="D378" s="5"/>
      <c r="E378" s="5"/>
      <c r="F378" s="5"/>
    </row>
    <row r="379" spans="1:6" ht="15.75">
      <c r="A379" s="5"/>
      <c r="B379" s="5"/>
      <c r="C379" s="5"/>
      <c r="D379" s="5"/>
      <c r="E379" s="5"/>
      <c r="F379" s="5"/>
    </row>
    <row r="380" spans="2:6" ht="15.75">
      <c r="B380" s="2"/>
      <c r="C380" s="2"/>
      <c r="D380" s="2"/>
      <c r="E380" s="2"/>
      <c r="F380" s="2"/>
    </row>
    <row r="381" spans="2:6" ht="15.75">
      <c r="B381" s="2"/>
      <c r="C381" s="2"/>
      <c r="D381" s="2"/>
      <c r="E381" s="2"/>
      <c r="F381" s="2"/>
    </row>
    <row r="382" spans="2:6" ht="15.75">
      <c r="B382" s="2"/>
      <c r="C382" s="2"/>
      <c r="D382" s="2"/>
      <c r="E382" s="2"/>
      <c r="F382" s="2"/>
    </row>
    <row r="383" spans="2:6" ht="15.75">
      <c r="B383" s="2"/>
      <c r="C383" s="2"/>
      <c r="D383" s="2"/>
      <c r="E383" s="2"/>
      <c r="F383" s="2"/>
    </row>
    <row r="384" spans="2:6" ht="15.75">
      <c r="B384" s="2"/>
      <c r="C384" s="2"/>
      <c r="D384" s="2"/>
      <c r="E384" s="2"/>
      <c r="F384" s="2"/>
    </row>
    <row r="385" spans="2:6" ht="15.75">
      <c r="B385" s="2"/>
      <c r="C385" s="2"/>
      <c r="D385" s="2"/>
      <c r="E385" s="2"/>
      <c r="F385" s="2"/>
    </row>
    <row r="386" spans="2:6" ht="15.75">
      <c r="B386" s="2"/>
      <c r="C386" s="2"/>
      <c r="D386" s="2"/>
      <c r="E386" s="2"/>
      <c r="F386" s="2"/>
    </row>
    <row r="387" spans="2:6" ht="15.75">
      <c r="B387" s="2"/>
      <c r="C387" s="2"/>
      <c r="D387" s="2"/>
      <c r="E387" s="2"/>
      <c r="F387" s="2"/>
    </row>
    <row r="388" spans="2:6" ht="15.75">
      <c r="B388" s="2"/>
      <c r="C388" s="2"/>
      <c r="D388" s="2"/>
      <c r="E388" s="2"/>
      <c r="F388" s="2"/>
    </row>
    <row r="389" spans="2:6" ht="15.75">
      <c r="B389" s="2"/>
      <c r="C389" s="2"/>
      <c r="D389" s="2"/>
      <c r="E389" s="2"/>
      <c r="F389" s="2"/>
    </row>
  </sheetData>
  <sheetProtection/>
  <mergeCells count="60">
    <mergeCell ref="I167:M167"/>
    <mergeCell ref="I137:M137"/>
    <mergeCell ref="B190:F190"/>
    <mergeCell ref="B187:F187"/>
    <mergeCell ref="B177:D177"/>
    <mergeCell ref="B158:F158"/>
    <mergeCell ref="B173:F173"/>
    <mergeCell ref="B180:F180"/>
    <mergeCell ref="B183:F183"/>
    <mergeCell ref="B155:F155"/>
    <mergeCell ref="B141:F141"/>
    <mergeCell ref="B118:F118"/>
    <mergeCell ref="B131:F131"/>
    <mergeCell ref="B161:F161"/>
    <mergeCell ref="B164:F164"/>
    <mergeCell ref="B167:F167"/>
    <mergeCell ref="B128:F128"/>
    <mergeCell ref="B170:F170"/>
    <mergeCell ref="B70:F70"/>
    <mergeCell ref="B102:F102"/>
    <mergeCell ref="B86:F86"/>
    <mergeCell ref="B87:F87"/>
    <mergeCell ref="B104:F104"/>
    <mergeCell ref="B121:F121"/>
    <mergeCell ref="B95:F95"/>
    <mergeCell ref="B80:F80"/>
    <mergeCell ref="B89:F89"/>
    <mergeCell ref="B116:D116"/>
    <mergeCell ref="B68:D68"/>
    <mergeCell ref="B73:F73"/>
    <mergeCell ref="B74:F74"/>
    <mergeCell ref="B42:F42"/>
    <mergeCell ref="B46:F46"/>
    <mergeCell ref="B111:F111"/>
    <mergeCell ref="C193:D193"/>
    <mergeCell ref="B144:F144"/>
    <mergeCell ref="B49:F49"/>
    <mergeCell ref="B55:E55"/>
    <mergeCell ref="B63:F63"/>
    <mergeCell ref="B59:F60"/>
    <mergeCell ref="B66:D66"/>
    <mergeCell ref="B125:F125"/>
    <mergeCell ref="B88:F88"/>
    <mergeCell ref="B81:F81"/>
    <mergeCell ref="B21:E21"/>
    <mergeCell ref="B26:F26"/>
    <mergeCell ref="B30:F30"/>
    <mergeCell ref="B39:F39"/>
    <mergeCell ref="B151:F151"/>
    <mergeCell ref="B134:F134"/>
    <mergeCell ref="B136:F136"/>
    <mergeCell ref="B137:F137"/>
    <mergeCell ref="B107:F107"/>
    <mergeCell ref="B99:F99"/>
    <mergeCell ref="B2:F2"/>
    <mergeCell ref="B9:F9"/>
    <mergeCell ref="B12:F12"/>
    <mergeCell ref="B15:F15"/>
    <mergeCell ref="B18:F18"/>
    <mergeCell ref="C10:E10"/>
  </mergeCells>
  <printOptions/>
  <pageMargins left="0.75" right="0.75" top="1" bottom="1" header="0.5" footer="0.5"/>
  <pageSetup orientation="portrait" paperSize="9" scale="76" r:id="rId1"/>
  <rowBreaks count="7" manualBreakCount="7">
    <brk id="22" max="255" man="1"/>
    <brk id="55" max="5" man="1"/>
    <brk id="67" max="255" man="1"/>
    <brk id="85" max="255" man="1"/>
    <brk id="114" max="255" man="1"/>
    <brk id="177" max="255" man="1"/>
    <brk id="1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dc:creator>
  <cp:keywords/>
  <dc:description/>
  <cp:lastModifiedBy>Alja Udovičić</cp:lastModifiedBy>
  <cp:lastPrinted>2014-05-13T17:28:55Z</cp:lastPrinted>
  <dcterms:created xsi:type="dcterms:W3CDTF">2014-04-21T12:50:47Z</dcterms:created>
  <dcterms:modified xsi:type="dcterms:W3CDTF">2015-01-20T18:13:45Z</dcterms:modified>
  <cp:category/>
  <cp:version/>
  <cp:contentType/>
  <cp:contentStatus/>
</cp:coreProperties>
</file>