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45" windowWidth="9075" windowHeight="3840" activeTab="0"/>
  </bookViews>
  <sheets>
    <sheet name="Proračun" sheetId="1" r:id="rId1"/>
    <sheet name="Prihodi" sheetId="2" r:id="rId2"/>
    <sheet name="Rashodi" sheetId="3" r:id="rId3"/>
    <sheet name="Prihodi po izvorima" sheetId="4" r:id="rId4"/>
    <sheet name="Rashodi po izvorima" sheetId="5" r:id="rId5"/>
    <sheet name="Rashodi - funkcijska klas." sheetId="6" r:id="rId6"/>
    <sheet name="Rač.financiranja-ek.klas." sheetId="7" r:id="rId7"/>
    <sheet name="Rač.fin.-analitički-izvori" sheetId="8" r:id="rId8"/>
    <sheet name="Rač.financiranja-izvori" sheetId="9" r:id="rId9"/>
    <sheet name="Raspoloživa sredstva pret.god." sheetId="10" r:id="rId10"/>
    <sheet name="Rashodi-izdaci - organizacijska" sheetId="11" r:id="rId11"/>
    <sheet name="Posebni dio" sheetId="12" r:id="rId12"/>
    <sheet name="Plan razvojnih programa" sheetId="13" r:id="rId13"/>
    <sheet name="Zaduživanje" sheetId="14" r:id="rId14"/>
    <sheet name="Pričuva" sheetId="15" r:id="rId15"/>
    <sheet name="Jamstva" sheetId="16" r:id="rId16"/>
    <sheet name="Zaklj.odredbe" sheetId="17" r:id="rId17"/>
  </sheets>
  <externalReferences>
    <externalReference r:id="rId20"/>
    <externalReference r:id="rId21"/>
    <externalReference r:id="rId22"/>
  </externalReferences>
  <definedNames>
    <definedName name="_Regression_Int" localSheetId="1" hidden="1">1</definedName>
    <definedName name="_xlnm.Print_Titles" localSheetId="12">'Plan razvojnih programa'!$9:$10</definedName>
    <definedName name="_xlnm.Print_Titles" localSheetId="11">'Posebni dio'!$3:$4</definedName>
    <definedName name="_xlnm.Print_Titles" localSheetId="14">'Pričuva'!$7:$8</definedName>
    <definedName name="_xlnm.Print_Titles" localSheetId="1">'Prihodi'!$6:$7</definedName>
    <definedName name="_xlnm.Print_Titles" localSheetId="3">'Prihodi po izvorima'!$3:$4</definedName>
    <definedName name="_xlnm.Print_Titles" localSheetId="7">'Rač.fin.-analitički-izvori'!$3:$4</definedName>
    <definedName name="_xlnm.Print_Titles" localSheetId="6">'Rač.financiranja-ek.klas.'!$5:$6</definedName>
    <definedName name="_xlnm.Print_Titles" localSheetId="2">'Rashodi'!$5:$6</definedName>
    <definedName name="_xlnm.Print_Titles" localSheetId="5">'Rashodi - funkcijska klas.'!$3:$4</definedName>
    <definedName name="_xlnm.Print_Titles" localSheetId="4">'Rashodi po izvorima'!$3:$4</definedName>
    <definedName name="_xlnm.Print_Titles" localSheetId="10">'Rashodi-izdaci - organizacijska'!$8:$9</definedName>
    <definedName name="_xlnm.Print_Titles" localSheetId="9">'Raspoloživa sredstva pret.god.'!$16:$17</definedName>
    <definedName name="jamstva07">'[1]Prihodi'!$11:$11,'[1]Prihodi'!#REF!,'[1]Prihodi'!$28:$29,'[1]Prihodi'!$52:$53,'[1]Prihodi'!$64:$64,'[1]Prihodi'!#REF!,'[1]Prihodi'!#REF!,'[1]Prihodi'!$77:$78,'[1]Prihodi'!$82:$87,'[1]Prihodi'!$91:$91,'[1]Prihodi'!$91:$91,'[1]Prihodi'!$91:$91,'[1]Prihodi'!$95:$95,'[1]Prihodi'!#REF!</definedName>
    <definedName name="podstavke" localSheetId="15">'[2]Prihodi'!$12:$12,'[2]Prihodi'!#REF!,'[2]Prihodi'!$29:$30,'[2]Prihodi'!$52:$53,'[2]Prihodi'!$65:$65,'[2]Prihodi'!#REF!,'[2]Prihodi'!#REF!,'[2]Prihodi'!$77:$78,'[2]Prihodi'!$82:$88,'[2]Prihodi'!$94:$94,'[2]Prihodi'!$94:$94,'[2]Prihodi'!$94:$94,'[2]Prihodi'!$99:$99,'[2]Prihodi'!#REF!</definedName>
    <definedName name="podstavke" localSheetId="12">'[3]Prihodi'!#REF!,'[3]Prihodi'!#REF!,'[3]Prihodi'!#REF!,'[3]Prihodi'!$24:$24,'[3]Prihodi'!#REF!,'[3]Prihodi'!#REF!,'[3]Prihodi'!#REF!,'[3]Prihodi'!#REF!,'[3]Prihodi'!$31:$33,'[3]Prihodi'!#REF!,'[3]Prihodi'!#REF!,'[3]Prihodi'!#REF!,'[3]Prihodi'!#REF!,'[3]Prihodi'!#REF!</definedName>
    <definedName name="podstavke" localSheetId="14">'[2]Prihodi'!$12:$12,'[2]Prihodi'!#REF!,'[2]Prihodi'!$29:$30,'[2]Prihodi'!$52:$53,'[2]Prihodi'!$65:$65,'[2]Prihodi'!#REF!,'[2]Prihodi'!#REF!,'[2]Prihodi'!$77:$78,'[2]Prihodi'!$82:$88,'[2]Prihodi'!$94:$94,'[2]Prihodi'!$94:$94,'[2]Prihodi'!$94:$94,'[2]Prihodi'!$99:$99,'[2]Prihodi'!#REF!</definedName>
    <definedName name="podstavke">'Prihodi'!$12:$12,'Prihodi'!#REF!,'Prihodi'!$24:$24,'Prihodi'!$49:$49,'Prihodi'!$60:$60,'Prihodi'!#REF!,'Prihodi'!#REF!,'Prihodi'!#REF!,'Prihodi'!$69:$69,'Prihodi'!#REF!,'Prihodi'!#REF!,'Prihodi'!#REF!,'Prihodi'!#REF!,'Prihodi'!#REF!</definedName>
    <definedName name="Print_Area_MI" localSheetId="1">'Prihodi'!$A$1:$B$92</definedName>
  </definedNames>
  <calcPr fullCalcOnLoad="1"/>
</workbook>
</file>

<file path=xl/sharedStrings.xml><?xml version="1.0" encoding="utf-8"?>
<sst xmlns="http://schemas.openxmlformats.org/spreadsheetml/2006/main" count="13781" uniqueCount="1645">
  <si>
    <t>Naknade građanima i kućanstvima u novcu</t>
  </si>
  <si>
    <t>Red.
br.</t>
  </si>
  <si>
    <t>Vrsta kredita i zajmova</t>
  </si>
  <si>
    <t>Naziv pravne osobe</t>
  </si>
  <si>
    <t>Ugovorena valuta i iznos</t>
  </si>
  <si>
    <t>Stanje kredita i zajma 1.1.</t>
  </si>
  <si>
    <t>Otplate glavnice</t>
  </si>
  <si>
    <t>Primljeni krediti i  zajmovi u tekućoj godini</t>
  </si>
  <si>
    <t>Revalorizacija / tečajne razlike u tekućoj godini</t>
  </si>
  <si>
    <t>Datum dospijeća kredita i zajma</t>
  </si>
  <si>
    <t>Tuzemni kratkoročni krediti i zajmovi</t>
  </si>
  <si>
    <t>PBZ Zagreb</t>
  </si>
  <si>
    <t>UKUPNO</t>
  </si>
  <si>
    <t>Tuzemni dugoročni krediti i zajmovi</t>
  </si>
  <si>
    <t>UKUPNO (1+2)</t>
  </si>
  <si>
    <t>Inozemni kratkoročni krediti i zajmovi</t>
  </si>
  <si>
    <t>Inozemni dugoročni krediti i zajmovi</t>
  </si>
  <si>
    <t>UKUPNO (3+4)</t>
  </si>
  <si>
    <t>UKUPNO (1+2+3+4)</t>
  </si>
  <si>
    <t>NAZIV</t>
  </si>
  <si>
    <t>CITTÀ DI POREČ - PARENZO</t>
  </si>
  <si>
    <t xml:space="preserve">   REPUBLIKA HRVATSKA</t>
  </si>
  <si>
    <t xml:space="preserve">    ISTARSKA ŽUPANIJA</t>
  </si>
  <si>
    <t xml:space="preserve"> GRAD POREČ - PARENZO </t>
  </si>
  <si>
    <t xml:space="preserve">          Gradsko vijeće </t>
  </si>
  <si>
    <t>RASHODI POSLOVANJA</t>
  </si>
  <si>
    <t>Naknade građanima i kućanstvima na temelju osiguranja i druge naknade</t>
  </si>
  <si>
    <t>PRIHODI POSLOVANJA</t>
  </si>
  <si>
    <t>UKUPNO RASHODI (3 + 4)</t>
  </si>
  <si>
    <t>NETO ZADUŽIVANJE / FINANCIRANJE  (8 - 5)</t>
  </si>
  <si>
    <t>A. RAČUN PRIHODA I RASHODA</t>
  </si>
  <si>
    <t>VRSTA PRIHODA</t>
  </si>
  <si>
    <t>GRADSKOG VIJEĆA</t>
  </si>
  <si>
    <t>VRSTA RASHODA</t>
  </si>
  <si>
    <t>VRSTA PRIMITAKA / IZDATAKA</t>
  </si>
  <si>
    <t>Ostale naknade građanima i kućanstvima iz proračuna</t>
  </si>
  <si>
    <t>PRIMICI OD FINANCIJSKE IMOVINE I ZADUŽIVANJA</t>
  </si>
  <si>
    <t>PRIHODI OD PRODAJE NEFINANCIJSKE IMOVINE</t>
  </si>
  <si>
    <t>Kamate za primljene kredite i zajmove od kreditnih i ostalih financijskih institucija izvan javnog sektora</t>
  </si>
  <si>
    <t>Kapitalne pomoći kreditnim i ostalim financijskim institucijama te trgovačkim društvima u javnom sektoru</t>
  </si>
  <si>
    <t>B. RAČUN ZADUŽIVANJA / FINANCIRANJA</t>
  </si>
  <si>
    <t>C. RASPOLOŽIVA SREDSTVA IZ PREDHODNIH GODINA</t>
  </si>
  <si>
    <t>C. RASPOLOŽIVA SREDSTVA IZ PRETHODNIH GODINA</t>
  </si>
  <si>
    <t>NETO ZADUŽIVANJE / FINANCIRANJE</t>
  </si>
  <si>
    <t>UKUPNI PRIHODI</t>
  </si>
  <si>
    <t>UKUPNI RASHODI</t>
  </si>
  <si>
    <t>Naziv računa iz računskog plana</t>
  </si>
  <si>
    <t>Opis namjene potrošnje</t>
  </si>
  <si>
    <t>Iznos izvršenja u izvještajnom razdoblju</t>
  </si>
  <si>
    <t>Ukupno račun 3721 i 3722</t>
  </si>
  <si>
    <t>SVEUKUPNO :</t>
  </si>
  <si>
    <t>RASHODI ZA NABAVU NEFINANCIJSKE IMOVINE</t>
  </si>
  <si>
    <t xml:space="preserve"> </t>
  </si>
  <si>
    <t>IZDACI ZA FINANC.IMOVINU I OTPLATE ZAJMOVA</t>
  </si>
  <si>
    <t>Negativne tečajne razlike i razlike zbog primjene valutne klauzule</t>
  </si>
  <si>
    <t>Pomoći iz inozemstva i od subjekata unutar općeg proračuna</t>
  </si>
  <si>
    <t>Pomoći proračunu iz drugih proračuna</t>
  </si>
  <si>
    <t>Tekuće pomoći proračunu iz drugih proračuna</t>
  </si>
  <si>
    <t>Kapitalne pomoći proračunu iz drugih proračuna</t>
  </si>
  <si>
    <t>Pomoći od izvanproračunskih korisnika</t>
  </si>
  <si>
    <t>Pomoći proračunskim korisnicima iz proračuna koji im nije nadležan</t>
  </si>
  <si>
    <t>Tekuće pomoći proračunskim korisnicima iz proračuna koji im nije nadležan</t>
  </si>
  <si>
    <t>Kapitalne pomoći proračunskim korisnicima iz proračuna koji im nije nadležan</t>
  </si>
  <si>
    <t>Županijske, gradske i općinske pristojbe i naknade</t>
  </si>
  <si>
    <t>Donacije od pravnih i fizičkih osoba izvan općeg proračuna</t>
  </si>
  <si>
    <t>Članarine i norme</t>
  </si>
  <si>
    <t>Troškovi sudskih postupaka</t>
  </si>
  <si>
    <t>Pomoći dane u inozemstvo i unutar općeg proračuna</t>
  </si>
  <si>
    <t>Pomoći proračunskim korisnicima drugih proračuna</t>
  </si>
  <si>
    <t>Tekuće pomoći proračunskim korisnicima drugih proračuna</t>
  </si>
  <si>
    <t>Kapitalne pomoći proračunskim korisnicima drugih proračuna</t>
  </si>
  <si>
    <t>Umjetnička djela (izložena u galerijama, muzejima i slično)</t>
  </si>
  <si>
    <t>Primljeni povrati glavnica danih zajmova i depozita</t>
  </si>
  <si>
    <t>Primici od povrata depozita i jamčevnih pologa</t>
  </si>
  <si>
    <t>Primici od povrata depozita od kreditnih i ostalih financijskih institucija - tuzemni</t>
  </si>
  <si>
    <t>POKAZATELJ 
REZULTATA</t>
  </si>
  <si>
    <t>SVEUKUPNO</t>
  </si>
  <si>
    <t>CILJ    1.</t>
  </si>
  <si>
    <t>Program</t>
  </si>
  <si>
    <t>Kapitalni projekt</t>
  </si>
  <si>
    <t>OO6</t>
  </si>
  <si>
    <t>O1</t>
  </si>
  <si>
    <t>1036 GRADNJA OBJEKATA I UREĐAJA KOMUNALNE INFRASTRUKTURE</t>
  </si>
  <si>
    <t>broj rasvjetnih mjesta</t>
  </si>
  <si>
    <t>OO5</t>
  </si>
  <si>
    <t>metri novog asfalta</t>
  </si>
  <si>
    <t>projektna dokumentacija</t>
  </si>
  <si>
    <t>površina igrališta</t>
  </si>
  <si>
    <t>broj opreme</t>
  </si>
  <si>
    <t>CILJ    2.</t>
  </si>
  <si>
    <t>OO3</t>
  </si>
  <si>
    <t>CILJ    3.</t>
  </si>
  <si>
    <t>1030 JAVNE POTREBE U KULTURI</t>
  </si>
  <si>
    <t>K100012 Obnova Palače Sinčić</t>
  </si>
  <si>
    <t>spašavanje spomenika nulte kategorije</t>
  </si>
  <si>
    <t xml:space="preserve">muzejski predmeti  i posjetitelji </t>
  </si>
  <si>
    <t>O6</t>
  </si>
  <si>
    <t>1038 UPRAVLJANJE IMOVINOM</t>
  </si>
  <si>
    <t>OO4</t>
  </si>
  <si>
    <t>1041 ZAŠTITA KULTURNE BAŠTINE</t>
  </si>
  <si>
    <t>K100001 Uređenje Trga Marafor</t>
  </si>
  <si>
    <t>projektna dokumentacija, uređenje prostora</t>
  </si>
  <si>
    <t>idejno rješenje</t>
  </si>
  <si>
    <t>povećanje kapaciteta predškolskih ustanova</t>
  </si>
  <si>
    <t>manjak postojećih kapaciteta predškolskih ustanova</t>
  </si>
  <si>
    <t>Tekuće pomoći od izvanproračunskih korisnika</t>
  </si>
  <si>
    <t>Primici od zaduživanja</t>
  </si>
  <si>
    <t>Vlastiti izvori</t>
  </si>
  <si>
    <t>K101001 Izgradnja javne rasvjete</t>
  </si>
  <si>
    <t>K102001 Rekonstrukcija cesta, nogostupa i puteva</t>
  </si>
  <si>
    <t>K105001 Sanacija odlagališta komunalnog otpada Košambra</t>
  </si>
  <si>
    <t>K105003 Kupnja komunalne opreme za sakupljanje komunalnog otpada</t>
  </si>
  <si>
    <t>broj plaža</t>
  </si>
  <si>
    <t>30.09.2022.</t>
  </si>
  <si>
    <t>HBOR Zagreb</t>
  </si>
  <si>
    <t>30.06.2033.</t>
  </si>
  <si>
    <t>Kamate za primljene kredite i zajmove od kreditnih i ostalih financijskih institucija u javnom sektoru</t>
  </si>
  <si>
    <t>Subvencije trgovačkim društvima, zadrugama, poljoprivrednicima i obrtnicima izvan javnog sektora</t>
  </si>
  <si>
    <t>Subvencije trgovačkim društvima i zadrugama izvan javnog sektora</t>
  </si>
  <si>
    <t>12.500 m2</t>
  </si>
  <si>
    <t>Hrvatska banka za obnovu i razvitak</t>
  </si>
  <si>
    <t>Strossmayerov trg 9, Zagreb</t>
  </si>
  <si>
    <t>Broj ugovora o kreditu:  KO-8/17</t>
  </si>
  <si>
    <t>Iznos glavnice: 58.666.666,67 HRK</t>
  </si>
  <si>
    <t>Kamatna stopa: 2,50  godišnje</t>
  </si>
  <si>
    <t>Rok otplate kredita: uz poček od tri godine od 31.10.2022. do 30.09.2033. godine</t>
  </si>
  <si>
    <t>Broj rata/anuiteta: 132 mjesečne rate</t>
  </si>
  <si>
    <t>Datum ugovaranja kredita: 26.06.2017</t>
  </si>
  <si>
    <t>Odluka o davanju suglasnosti za zaduživanje Vlade Republike Hrvatske od 01.06.2017. godine, Klase: 022-03/17-04/176, Urbroj: 50301-25/27-17-2</t>
  </si>
  <si>
    <t>RB</t>
  </si>
  <si>
    <t>Godina</t>
  </si>
  <si>
    <t>Stopa(%)</t>
  </si>
  <si>
    <t>Glavnica</t>
  </si>
  <si>
    <t>Kamate</t>
  </si>
  <si>
    <t>Iznos anuiteta</t>
  </si>
  <si>
    <t>2018</t>
  </si>
  <si>
    <t>2019</t>
  </si>
  <si>
    <t>2020</t>
  </si>
  <si>
    <t>2021</t>
  </si>
  <si>
    <t>2022</t>
  </si>
  <si>
    <t>Ukupno</t>
  </si>
  <si>
    <t xml:space="preserve">Privredna banka ZAGREB - DIONIČKO DRUŠTVO </t>
  </si>
  <si>
    <t>Radnička cesta 50, 10000 Zagreb</t>
  </si>
  <si>
    <t>Broj ugovora o kreditu:  5010633153</t>
  </si>
  <si>
    <t>Iznos glavnice: 21.333.333,33 HRK</t>
  </si>
  <si>
    <t>Kamatna stopa: 2,25  godišnje</t>
  </si>
  <si>
    <t>Rok otplate kredita: od 31.10.2018. do 30.09.2022. godine</t>
  </si>
  <si>
    <t>Broj rata/anuiteta: 48 mjesečnih rata</t>
  </si>
  <si>
    <t>Datum ugovaranja kredita: 14.06.2017</t>
  </si>
  <si>
    <t>Pomoć obiteljima i kućanstvima</t>
  </si>
  <si>
    <t>Ukupno račun 372120</t>
  </si>
  <si>
    <t>Opći prihodi i primici</t>
  </si>
  <si>
    <t>Komunalna naknada</t>
  </si>
  <si>
    <t>Tablica 3. OPĆI DIO PRORAČUNA - RASHODI PO EKONOMSKOJ KLASIFIKACIJI</t>
  </si>
  <si>
    <t>6</t>
  </si>
  <si>
    <t>61</t>
  </si>
  <si>
    <t xml:space="preserve">Prihodi od poreza                                                                                   </t>
  </si>
  <si>
    <t>611</t>
  </si>
  <si>
    <t xml:space="preserve">Porez i prirez na dohodak                                                                           </t>
  </si>
  <si>
    <t>6111</t>
  </si>
  <si>
    <t xml:space="preserve">Porez i prirez na dohodak od nesamostalnog rada                                                     </t>
  </si>
  <si>
    <t/>
  </si>
  <si>
    <t>6117</t>
  </si>
  <si>
    <t>613</t>
  </si>
  <si>
    <t xml:space="preserve">Porezi na imovinu                                                                                   </t>
  </si>
  <si>
    <t>6131</t>
  </si>
  <si>
    <t xml:space="preserve">Stalni porezi na nepokretnu imovinu (zemlju, zgrade, kuće i ostalo)                                 </t>
  </si>
  <si>
    <t>6134</t>
  </si>
  <si>
    <t xml:space="preserve">Povremeni porezi na imovinu                                                                         </t>
  </si>
  <si>
    <t>614</t>
  </si>
  <si>
    <t xml:space="preserve">Porezi na robu i usluge                                                                             </t>
  </si>
  <si>
    <t>6142</t>
  </si>
  <si>
    <t xml:space="preserve">Porez na promet                                                                                     </t>
  </si>
  <si>
    <t>6145</t>
  </si>
  <si>
    <t xml:space="preserve">Porezi na korištenje dobara ili izvođenje aktivnosti                                                </t>
  </si>
  <si>
    <t>63</t>
  </si>
  <si>
    <t>632</t>
  </si>
  <si>
    <t xml:space="preserve">Pomoći od međunarodnih organizacija te institucija i tijela EU                                      </t>
  </si>
  <si>
    <t>633</t>
  </si>
  <si>
    <t>6331</t>
  </si>
  <si>
    <t>6332</t>
  </si>
  <si>
    <t>634</t>
  </si>
  <si>
    <t>6341</t>
  </si>
  <si>
    <t>635</t>
  </si>
  <si>
    <t xml:space="preserve">Pomoći izravnanja za decentralizirane funkcije                                                      </t>
  </si>
  <si>
    <t>6351</t>
  </si>
  <si>
    <t xml:space="preserve">Tekuće pomoći izravnanja za decentralizirane funkcije                                               </t>
  </si>
  <si>
    <t>6352</t>
  </si>
  <si>
    <t xml:space="preserve">Kapitalne pomoći izravnanja za decentralizirane funkcije                                            </t>
  </si>
  <si>
    <t>636</t>
  </si>
  <si>
    <t>6361</t>
  </si>
  <si>
    <t>6362</t>
  </si>
  <si>
    <t>638</t>
  </si>
  <si>
    <t>Pomoći temeljem prijenosa EU sredstava</t>
  </si>
  <si>
    <t>6381</t>
  </si>
  <si>
    <t>Tekuće pomoći temeljem prijenosa EU sredstava</t>
  </si>
  <si>
    <t>64</t>
  </si>
  <si>
    <t xml:space="preserve">Prihodi od imovine                                                                                  </t>
  </si>
  <si>
    <t>641</t>
  </si>
  <si>
    <t xml:space="preserve">Prihodi od financijske imovine                                                                      </t>
  </si>
  <si>
    <t>6413</t>
  </si>
  <si>
    <t xml:space="preserve">Kamate na oročena sredstva i depozite po viđenju                                                    </t>
  </si>
  <si>
    <t>6414</t>
  </si>
  <si>
    <t xml:space="preserve">Prihodi od zateznih kamata                                                                          </t>
  </si>
  <si>
    <t>6415</t>
  </si>
  <si>
    <t xml:space="preserve">Prihodi od pozitivnih tečajnih razlika i razlika zbog primjene valutne klauzule                     </t>
  </si>
  <si>
    <t>6416</t>
  </si>
  <si>
    <t xml:space="preserve">Prihodi od dividendi                                                                                </t>
  </si>
  <si>
    <t>642</t>
  </si>
  <si>
    <t xml:space="preserve">Prihodi od nefinancijske imovine                                                                    </t>
  </si>
  <si>
    <t>6421</t>
  </si>
  <si>
    <t xml:space="preserve">Naknade za koncesije                                                                                </t>
  </si>
  <si>
    <t>6422</t>
  </si>
  <si>
    <t xml:space="preserve">Prihodi od zakupa i iznajmljivanja imovine                                                          </t>
  </si>
  <si>
    <t>6423</t>
  </si>
  <si>
    <t xml:space="preserve">Naknada za korištenje nefinancijske imovine                                                         </t>
  </si>
  <si>
    <t>6429</t>
  </si>
  <si>
    <t xml:space="preserve">Ostali prihodi od nefinancijske imovine                                                             </t>
  </si>
  <si>
    <t>65</t>
  </si>
  <si>
    <t xml:space="preserve">Prihodi od upravnih i administrativnih pristojbi, pristojbi po posebnim propisima i naknada         </t>
  </si>
  <si>
    <t>651</t>
  </si>
  <si>
    <t xml:space="preserve">Upravne i administrativne pristojbe                                                                 </t>
  </si>
  <si>
    <t>6512</t>
  </si>
  <si>
    <t>6513</t>
  </si>
  <si>
    <t xml:space="preserve">Ostale upravne pristojbe i naknade                                                                  </t>
  </si>
  <si>
    <t>6514</t>
  </si>
  <si>
    <t xml:space="preserve">Ostale pristojbe i naknade                                                                          </t>
  </si>
  <si>
    <t>652</t>
  </si>
  <si>
    <t xml:space="preserve">Prihodi po posebnim propisima                                                                       </t>
  </si>
  <si>
    <t>6521</t>
  </si>
  <si>
    <t xml:space="preserve">Prihodi državne uprave                                                                              </t>
  </si>
  <si>
    <t>6522</t>
  </si>
  <si>
    <t xml:space="preserve">Prihodi vodnog gospodarstva                                                                         </t>
  </si>
  <si>
    <t>6524</t>
  </si>
  <si>
    <t xml:space="preserve">Doprinosi za šume                                                                                   </t>
  </si>
  <si>
    <t>6526</t>
  </si>
  <si>
    <t xml:space="preserve">Ostali nespomenuti prihodi                                                                          </t>
  </si>
  <si>
    <t>653</t>
  </si>
  <si>
    <t xml:space="preserve">Komunalni doprinosi i naknade                                                                       </t>
  </si>
  <si>
    <t>6531</t>
  </si>
  <si>
    <t xml:space="preserve">Komunalni doprinosi                                                                                 </t>
  </si>
  <si>
    <t>6532</t>
  </si>
  <si>
    <t xml:space="preserve">Komunalne naknade                                                                                   </t>
  </si>
  <si>
    <t>66</t>
  </si>
  <si>
    <t xml:space="preserve">Prihodi od prodaje proizvoda i robe te pruženih usluga i prihodi od donacija                        </t>
  </si>
  <si>
    <t>661</t>
  </si>
  <si>
    <t xml:space="preserve">Prihodi od prodaje proizvoda i robe te pruženih usluga                                              </t>
  </si>
  <si>
    <t>6615</t>
  </si>
  <si>
    <t xml:space="preserve">Prihodi od pruženih usluga                                                                          </t>
  </si>
  <si>
    <t>663</t>
  </si>
  <si>
    <t>6631</t>
  </si>
  <si>
    <t xml:space="preserve">Tekuće donacije                                                                                     </t>
  </si>
  <si>
    <t xml:space="preserve">Kapitalne donacije                                                                                  </t>
  </si>
  <si>
    <t>68</t>
  </si>
  <si>
    <t xml:space="preserve">Kazne, upravne mjere i ostali prihodi                                                               </t>
  </si>
  <si>
    <t>681</t>
  </si>
  <si>
    <t xml:space="preserve">Kazne i upravne mjere                                                                               </t>
  </si>
  <si>
    <t>6819</t>
  </si>
  <si>
    <t xml:space="preserve">Ostale kazne                                                                                        </t>
  </si>
  <si>
    <t>683</t>
  </si>
  <si>
    <t xml:space="preserve">Ostali prihodi                                                                                      </t>
  </si>
  <si>
    <t>6831</t>
  </si>
  <si>
    <t>Tablica 2. OPĆI DIO PRORAČUNA - PRIHODI PO EKONOMSKOJ KLASIFIKACIJI</t>
  </si>
  <si>
    <t>71</t>
  </si>
  <si>
    <t xml:space="preserve">Prihodi od prodaje neproizvedene dugotrajne imovine                                                 </t>
  </si>
  <si>
    <t>711</t>
  </si>
  <si>
    <t xml:space="preserve">Prihodi od prodaje materijalne imovine - prirodnih bogatstava                                       </t>
  </si>
  <si>
    <t>7111</t>
  </si>
  <si>
    <t xml:space="preserve">Zemljište                                                                                           </t>
  </si>
  <si>
    <t>72</t>
  </si>
  <si>
    <t xml:space="preserve">Prihodi od prodaje proizvedene dugotrajne imovine                                                   </t>
  </si>
  <si>
    <t>721</t>
  </si>
  <si>
    <t xml:space="preserve">Prihodi od prodaje građevinskih objekata                                                            </t>
  </si>
  <si>
    <t>7211</t>
  </si>
  <si>
    <t xml:space="preserve">Stambeni objekti                                                                                    </t>
  </si>
  <si>
    <t>7212</t>
  </si>
  <si>
    <t xml:space="preserve">Poslovni objekti                                                                                    </t>
  </si>
  <si>
    <t xml:space="preserve">Ostali građevinski objekti                                                                          </t>
  </si>
  <si>
    <t xml:space="preserve">Uredska oprema i namještaj                                                                          </t>
  </si>
  <si>
    <t xml:space="preserve">Komunikacijska oprema                                                                               </t>
  </si>
  <si>
    <t xml:space="preserve">Sportska i glazbena oprema                                                                          </t>
  </si>
  <si>
    <t xml:space="preserve">Uređaji, strojevi i oprema za ostale namjene                                                        </t>
  </si>
  <si>
    <t>723</t>
  </si>
  <si>
    <t xml:space="preserve">Prihodi od prodaje prijevoznih sredstava                                                            </t>
  </si>
  <si>
    <t>7231</t>
  </si>
  <si>
    <t xml:space="preserve">Prijevozna sredstva u cestovnom prometu                                                             </t>
  </si>
  <si>
    <t>3</t>
  </si>
  <si>
    <t>31</t>
  </si>
  <si>
    <t xml:space="preserve">Rashodi za zaposlene                                                                                </t>
  </si>
  <si>
    <t>311</t>
  </si>
  <si>
    <t xml:space="preserve">Plaće (Bruto)                                                                                       </t>
  </si>
  <si>
    <t>3111</t>
  </si>
  <si>
    <t xml:space="preserve">Plaće za redovan rad                                                                                </t>
  </si>
  <si>
    <t>3113</t>
  </si>
  <si>
    <t xml:space="preserve">Plaće za prekovremeni rad                                                                           </t>
  </si>
  <si>
    <t>312</t>
  </si>
  <si>
    <t xml:space="preserve">Ostali rashodi za zaposlene                                                                         </t>
  </si>
  <si>
    <t>3121</t>
  </si>
  <si>
    <t>313</t>
  </si>
  <si>
    <t xml:space="preserve">Doprinosi na plaće                                                                                  </t>
  </si>
  <si>
    <t>3131</t>
  </si>
  <si>
    <t xml:space="preserve">Doprinosi za mirovinsko osiguranje                                                                  </t>
  </si>
  <si>
    <t>3132</t>
  </si>
  <si>
    <t xml:space="preserve">Doprinosi za obvezno zdravstveno osiguranje                                                         </t>
  </si>
  <si>
    <t>32</t>
  </si>
  <si>
    <t xml:space="preserve">Materijalni rashodi                                                                                 </t>
  </si>
  <si>
    <t>321</t>
  </si>
  <si>
    <t xml:space="preserve">Naknade troškova zaposlenima                                                                        </t>
  </si>
  <si>
    <t>3211</t>
  </si>
  <si>
    <t xml:space="preserve">Službena putovanja                                                                                  </t>
  </si>
  <si>
    <t>3212</t>
  </si>
  <si>
    <t xml:space="preserve">Naknade za prijevoz, za rad na terenu i odvojeni život                                              </t>
  </si>
  <si>
    <t>3213</t>
  </si>
  <si>
    <t xml:space="preserve">Stručno usavršavanje zaposlenika                                                                    </t>
  </si>
  <si>
    <t>3214</t>
  </si>
  <si>
    <t xml:space="preserve">Ostale naknade troškova zaposlenima                                                                 </t>
  </si>
  <si>
    <t>322</t>
  </si>
  <si>
    <t xml:space="preserve">Rashodi za materijal i energiju                                                                     </t>
  </si>
  <si>
    <t>3221</t>
  </si>
  <si>
    <t xml:space="preserve">Uredski materijal i ostali materijalni rashodi                                                      </t>
  </si>
  <si>
    <t>3222</t>
  </si>
  <si>
    <t xml:space="preserve">Materijal i sirovine                                                                                </t>
  </si>
  <si>
    <t>3223</t>
  </si>
  <si>
    <t xml:space="preserve">Energija                                                                                            </t>
  </si>
  <si>
    <t>3224</t>
  </si>
  <si>
    <t xml:space="preserve">Materijal i dijelovi za tekuće i investicijsko održavanje                                           </t>
  </si>
  <si>
    <t>3225</t>
  </si>
  <si>
    <t xml:space="preserve">Sitni inventar i auto gume                                                                          </t>
  </si>
  <si>
    <t>3227</t>
  </si>
  <si>
    <t xml:space="preserve">Službena, radna i zaštitna odjeća i obuća                                                           </t>
  </si>
  <si>
    <t>323</t>
  </si>
  <si>
    <t xml:space="preserve">Rashodi za usluge                                                                                   </t>
  </si>
  <si>
    <t>3231</t>
  </si>
  <si>
    <t xml:space="preserve">Usluge telefona, pošte i prijevoza                                                                  </t>
  </si>
  <si>
    <t>3232</t>
  </si>
  <si>
    <t xml:space="preserve">Usluge tekućeg i investicijskog održavanja                                                          </t>
  </si>
  <si>
    <t>3233</t>
  </si>
  <si>
    <t xml:space="preserve">Usluge promidžbe i informiranja                                                                     </t>
  </si>
  <si>
    <t>3234</t>
  </si>
  <si>
    <t xml:space="preserve">Komunalne usluge                                                                                    </t>
  </si>
  <si>
    <t>3235</t>
  </si>
  <si>
    <t xml:space="preserve">Zakupnine i najamnine                                                                               </t>
  </si>
  <si>
    <t>3236</t>
  </si>
  <si>
    <t xml:space="preserve">Zdravstvene i veterinarske usluge                                                                   </t>
  </si>
  <si>
    <t>3237</t>
  </si>
  <si>
    <t xml:space="preserve">Intelektualne i osobne usluge                                                                       </t>
  </si>
  <si>
    <t>3238</t>
  </si>
  <si>
    <t xml:space="preserve">Računalne usluge                                                                                    </t>
  </si>
  <si>
    <t>3239</t>
  </si>
  <si>
    <t xml:space="preserve">Ostale usluge                                                                                       </t>
  </si>
  <si>
    <t>324</t>
  </si>
  <si>
    <t xml:space="preserve">Naknade troškova osobama izvan radnog odnosa                                                        </t>
  </si>
  <si>
    <t>3241</t>
  </si>
  <si>
    <t>329</t>
  </si>
  <si>
    <t xml:space="preserve">Ostali nespomenuti rashodi poslovanja                                                               </t>
  </si>
  <si>
    <t>3291</t>
  </si>
  <si>
    <t xml:space="preserve">Naknade za rad predstavničkih i izvršnih tijela, povjerenstava i slično                             </t>
  </si>
  <si>
    <t>3292</t>
  </si>
  <si>
    <t xml:space="preserve">Premije osiguranja                                                                                  </t>
  </si>
  <si>
    <t>3293</t>
  </si>
  <si>
    <t xml:space="preserve">Reprezentacija                                                                                      </t>
  </si>
  <si>
    <t>3294</t>
  </si>
  <si>
    <t>3295</t>
  </si>
  <si>
    <t xml:space="preserve">Pristojbe i naknade                                                                                 </t>
  </si>
  <si>
    <t>3296</t>
  </si>
  <si>
    <t>3299</t>
  </si>
  <si>
    <t>34</t>
  </si>
  <si>
    <t xml:space="preserve">Financijski rashodi                                                                                 </t>
  </si>
  <si>
    <t>342</t>
  </si>
  <si>
    <t xml:space="preserve">Kamate za primljene kredite i zajmove                                                               </t>
  </si>
  <si>
    <t>3422</t>
  </si>
  <si>
    <t>3423</t>
  </si>
  <si>
    <t>343</t>
  </si>
  <si>
    <t xml:space="preserve">Ostali financijski rashodi                                                                          </t>
  </si>
  <si>
    <t>3431</t>
  </si>
  <si>
    <t xml:space="preserve">Bankarske usluge i usluge platnog prometa                                                           </t>
  </si>
  <si>
    <t>3432</t>
  </si>
  <si>
    <t>3433</t>
  </si>
  <si>
    <t xml:space="preserve">Zatezne kamate                                                                                      </t>
  </si>
  <si>
    <t>3434</t>
  </si>
  <si>
    <t xml:space="preserve">Ostali nespomenuti financijski rashodi                                                              </t>
  </si>
  <si>
    <t>35</t>
  </si>
  <si>
    <t xml:space="preserve">Subvencije                                                                                          </t>
  </si>
  <si>
    <t>351</t>
  </si>
  <si>
    <t xml:space="preserve">Subvencije trgovačkim društvima u javnom sektoru                                                    </t>
  </si>
  <si>
    <t>3512</t>
  </si>
  <si>
    <t>352</t>
  </si>
  <si>
    <t>3521</t>
  </si>
  <si>
    <t xml:space="preserve">Subvencije kreditnim i ostalim financijskim institucijama izvan javnog sektora                      </t>
  </si>
  <si>
    <t>3522</t>
  </si>
  <si>
    <t>36</t>
  </si>
  <si>
    <t>363</t>
  </si>
  <si>
    <t xml:space="preserve">Pomoći unutar općeg proračuna                                                                       </t>
  </si>
  <si>
    <t>3631</t>
  </si>
  <si>
    <t xml:space="preserve">Tekuće pomoći unutar općeg proračuna                                                                </t>
  </si>
  <si>
    <t>3632</t>
  </si>
  <si>
    <t xml:space="preserve">Kapitalne pomoći unutar općeg proračuna                                                             </t>
  </si>
  <si>
    <t>366</t>
  </si>
  <si>
    <t>3661</t>
  </si>
  <si>
    <t>3662</t>
  </si>
  <si>
    <t>37</t>
  </si>
  <si>
    <t xml:space="preserve">Naknade građanima i kućanstvima na temelju osiguranja i druge naknade                               </t>
  </si>
  <si>
    <t>372</t>
  </si>
  <si>
    <t xml:space="preserve">Ostale naknade građanima i kućanstvima iz proračuna                                                 </t>
  </si>
  <si>
    <t>3721</t>
  </si>
  <si>
    <t xml:space="preserve">Naknade građanima i kućanstvima u novcu                                                             </t>
  </si>
  <si>
    <t>3722</t>
  </si>
  <si>
    <t xml:space="preserve">Naknade građanima i kućanstvima u naravi                                                            </t>
  </si>
  <si>
    <t>38</t>
  </si>
  <si>
    <t xml:space="preserve">Ostali rashodi                                                                                      </t>
  </si>
  <si>
    <t>381</t>
  </si>
  <si>
    <t>3811</t>
  </si>
  <si>
    <t xml:space="preserve">Tekuće donacije u novcu                                                                             </t>
  </si>
  <si>
    <t>3812</t>
  </si>
  <si>
    <t xml:space="preserve">Tekuće donacije u naravi                                                                            </t>
  </si>
  <si>
    <t>382</t>
  </si>
  <si>
    <t>3822</t>
  </si>
  <si>
    <t xml:space="preserve">Kapitalne donacije građanima i kućanstvima                                                          </t>
  </si>
  <si>
    <t>383</t>
  </si>
  <si>
    <t xml:space="preserve">Kazne, penali i naknade štete                                                                       </t>
  </si>
  <si>
    <t>3831</t>
  </si>
  <si>
    <t xml:space="preserve">Naknade šteta pravnim i fizičkim osobama                                                            </t>
  </si>
  <si>
    <t>386</t>
  </si>
  <si>
    <t xml:space="preserve">Kapitalne pomoći                                                                                    </t>
  </si>
  <si>
    <t>3861</t>
  </si>
  <si>
    <t>4</t>
  </si>
  <si>
    <t>41</t>
  </si>
  <si>
    <t xml:space="preserve">Rashodi za nabavu neproizvedene dugotrajne imovine                                                  </t>
  </si>
  <si>
    <t>411</t>
  </si>
  <si>
    <t xml:space="preserve">Materijalna imovina - prirodna bogatstva                                                            </t>
  </si>
  <si>
    <t>4111</t>
  </si>
  <si>
    <t>412</t>
  </si>
  <si>
    <t xml:space="preserve">Nematerijalna imovina                                                                               </t>
  </si>
  <si>
    <t>4123</t>
  </si>
  <si>
    <t xml:space="preserve">Licence                                                                                             </t>
  </si>
  <si>
    <t>4124</t>
  </si>
  <si>
    <t xml:space="preserve">Ostala prava                                                                                        </t>
  </si>
  <si>
    <t>42</t>
  </si>
  <si>
    <t xml:space="preserve">Rashodi za nabavu proizvedene dugotrajne imovine                                                    </t>
  </si>
  <si>
    <t>421</t>
  </si>
  <si>
    <t xml:space="preserve">Građevinski objekti                                                                                 </t>
  </si>
  <si>
    <t>4212</t>
  </si>
  <si>
    <t>4213</t>
  </si>
  <si>
    <t xml:space="preserve">Ceste, željeznice i ostali prometni objekti                                                         </t>
  </si>
  <si>
    <t>4214</t>
  </si>
  <si>
    <t>422</t>
  </si>
  <si>
    <t xml:space="preserve">Postrojenja i oprema                                                                                </t>
  </si>
  <si>
    <t>4221</t>
  </si>
  <si>
    <t>4222</t>
  </si>
  <si>
    <t>4223</t>
  </si>
  <si>
    <t xml:space="preserve">Oprema za održavanje i zaštitu                                                                      </t>
  </si>
  <si>
    <t>4226</t>
  </si>
  <si>
    <t>4227</t>
  </si>
  <si>
    <t>423</t>
  </si>
  <si>
    <t xml:space="preserve">Prijevozna sredstva                                                                                 </t>
  </si>
  <si>
    <t>4231</t>
  </si>
  <si>
    <t>424</t>
  </si>
  <si>
    <t xml:space="preserve">Knjige, umjetnička djela i ostale izložbene vrijednosti                                             </t>
  </si>
  <si>
    <t>4241</t>
  </si>
  <si>
    <t xml:space="preserve">Knjige                                                                                              </t>
  </si>
  <si>
    <t>4242</t>
  </si>
  <si>
    <t>4243</t>
  </si>
  <si>
    <t xml:space="preserve">Muzejski izlošci i predmeti prirodnih rijetkosti                                                    </t>
  </si>
  <si>
    <t>426</t>
  </si>
  <si>
    <t xml:space="preserve">Nematerijalna proizvedena imovina                                                                   </t>
  </si>
  <si>
    <t>4262</t>
  </si>
  <si>
    <t xml:space="preserve">Ulaganja u računalne programe                                                                       </t>
  </si>
  <si>
    <t>4263</t>
  </si>
  <si>
    <t xml:space="preserve">Umjetnička, literarna i znanstvena djela                                                            </t>
  </si>
  <si>
    <t>4264</t>
  </si>
  <si>
    <t xml:space="preserve">Ostala nematerijalna proizvedena imovina                                                            </t>
  </si>
  <si>
    <t>45</t>
  </si>
  <si>
    <t xml:space="preserve">Rashodi za dodatna ulaganja na nefinancijskoj imovini                                               </t>
  </si>
  <si>
    <t>451</t>
  </si>
  <si>
    <t xml:space="preserve">Dodatna ulaganja na građevinskim objektima                                                          </t>
  </si>
  <si>
    <t>4511</t>
  </si>
  <si>
    <t>8</t>
  </si>
  <si>
    <t xml:space="preserve">Primici od financijske imovine i zaduživanja                                                        </t>
  </si>
  <si>
    <t>81</t>
  </si>
  <si>
    <t>818</t>
  </si>
  <si>
    <t>8181</t>
  </si>
  <si>
    <t>84</t>
  </si>
  <si>
    <t xml:space="preserve">Primici od zaduživanja                                                                              </t>
  </si>
  <si>
    <t>842</t>
  </si>
  <si>
    <t xml:space="preserve">Primljeni krediti i zajmovi od kreditnih i ostalih financijskih institucija u javnom sektoru        </t>
  </si>
  <si>
    <t xml:space="preserve">Primljeni krediti od kreditnih institucija u javnom sektoru                                         </t>
  </si>
  <si>
    <t>844</t>
  </si>
  <si>
    <t xml:space="preserve">Primljeni krediti i zajmovi od kreditnih i ostalih financijskih institucija izvan javnog sektora    </t>
  </si>
  <si>
    <t>8443</t>
  </si>
  <si>
    <t xml:space="preserve">Primljeni krediti od tuzemnih kreditnih institucija izvan javnog sektora                            </t>
  </si>
  <si>
    <t>5</t>
  </si>
  <si>
    <t xml:space="preserve">Izdaci za financijsku imovinu i otplate zajmova                                                     </t>
  </si>
  <si>
    <t>53</t>
  </si>
  <si>
    <t xml:space="preserve">Izdaci za dionice i udjele u glavnici                                                               </t>
  </si>
  <si>
    <t>532</t>
  </si>
  <si>
    <t xml:space="preserve">Dionice i udjeli u glavnici trgovačkih društava u javnom sektoru                                    </t>
  </si>
  <si>
    <t>5321</t>
  </si>
  <si>
    <t>534</t>
  </si>
  <si>
    <t xml:space="preserve">Dionice i udjeli u glavnici trgovačkih društava izvan javnog sektora                                </t>
  </si>
  <si>
    <t>5341</t>
  </si>
  <si>
    <t xml:space="preserve">Dionice i udjeli u glavnici tuzemnih trgovačkih društava izvan javnog sektora                       </t>
  </si>
  <si>
    <t>54</t>
  </si>
  <si>
    <t xml:space="preserve">Izdaci za otplatu glavnice primljenih kredita i zajmova                                             </t>
  </si>
  <si>
    <t>544</t>
  </si>
  <si>
    <t>5443</t>
  </si>
  <si>
    <t xml:space="preserve">Otplata glavnice primljenih kredita od tuzemnih kreditnih institucija izvan javnog sektora          </t>
  </si>
  <si>
    <t>VRSTA REZULTATA POSLOVANJA</t>
  </si>
  <si>
    <t>Tablica 4. OPĆI DIO PRORAČUNA - PRIHODI PREMA IZVORIMA FINANCIRANJA</t>
  </si>
  <si>
    <t>Tablica 5. OPĆI DIO PRORAČUNA - RASHODI PREMA IZVORIMA FINANCIRANJA</t>
  </si>
  <si>
    <t>Tablica 6. OPĆI DIO PRORAČUNA - RASHODI PREMA FUNKCIJSKOJ KLASIFIKACIJI</t>
  </si>
  <si>
    <t xml:space="preserve"> SVEUKUPNO RASHODI </t>
  </si>
  <si>
    <t>01</t>
  </si>
  <si>
    <t>Opće javne usluge</t>
  </si>
  <si>
    <t>011</t>
  </si>
  <si>
    <t>"Izvršna  i zakonodavna tijela, financijski i fiskalni poslovi, vanjski poslovi"</t>
  </si>
  <si>
    <t>013</t>
  </si>
  <si>
    <t>Opće usluge</t>
  </si>
  <si>
    <t>015</t>
  </si>
  <si>
    <t>016</t>
  </si>
  <si>
    <t>Opće javne usluge koje nisu drugdje svrstane</t>
  </si>
  <si>
    <t>017</t>
  </si>
  <si>
    <t>Transakcije vezane za javni dug</t>
  </si>
  <si>
    <t>03</t>
  </si>
  <si>
    <t>Javni red i sigurnost</t>
  </si>
  <si>
    <t>032</t>
  </si>
  <si>
    <t>036</t>
  </si>
  <si>
    <t>04</t>
  </si>
  <si>
    <t>Ekonomski poslovi</t>
  </si>
  <si>
    <t>041</t>
  </si>
  <si>
    <t>"Opći ekonomski, trgovački i poslovi vezani uz rad"</t>
  </si>
  <si>
    <t>042</t>
  </si>
  <si>
    <t>"Poljoprivreda, šumarstvo, ribarstvo i lov"</t>
  </si>
  <si>
    <t>045</t>
  </si>
  <si>
    <t>Promet</t>
  </si>
  <si>
    <t>049</t>
  </si>
  <si>
    <t>Ekonomski poslovi koji nisu drugdje svrstani</t>
  </si>
  <si>
    <t>05</t>
  </si>
  <si>
    <t>Zaštita okoliša</t>
  </si>
  <si>
    <t>051</t>
  </si>
  <si>
    <t>Gospodarenje otpadom</t>
  </si>
  <si>
    <t>052</t>
  </si>
  <si>
    <t>Gospodarenje otpadnim vodama</t>
  </si>
  <si>
    <t>053</t>
  </si>
  <si>
    <t>Smanjenje zagađivanja</t>
  </si>
  <si>
    <t>054</t>
  </si>
  <si>
    <t>Zaštita bioraznolikosti i krajolika</t>
  </si>
  <si>
    <t>056</t>
  </si>
  <si>
    <t>Poslovi i usluge zaštite okoliša koji nisu drugdje svrstani</t>
  </si>
  <si>
    <t>06</t>
  </si>
  <si>
    <t>Usluge unapređenja stanovanja i zajednice</t>
  </si>
  <si>
    <t>061</t>
  </si>
  <si>
    <t>Razvoj stanovanja</t>
  </si>
  <si>
    <t>062</t>
  </si>
  <si>
    <t>Razvoj zajednice</t>
  </si>
  <si>
    <t>064</t>
  </si>
  <si>
    <t>Ulična rasvjeta</t>
  </si>
  <si>
    <t>066</t>
  </si>
  <si>
    <t>Rashodi vezani za stanovanje i kom. pogodnosti koji nisu drugdje svrstani</t>
  </si>
  <si>
    <t>07</t>
  </si>
  <si>
    <t>Zdravstvo</t>
  </si>
  <si>
    <t>076</t>
  </si>
  <si>
    <t>Poslovi i usluge zdravstva koji nisu drugdje svrstani</t>
  </si>
  <si>
    <t>08</t>
  </si>
  <si>
    <t>"Rekreacija, kultura i religija"</t>
  </si>
  <si>
    <t>081</t>
  </si>
  <si>
    <t>Službe rekreacije i sporta</t>
  </si>
  <si>
    <t>082</t>
  </si>
  <si>
    <t>Službe kulture</t>
  </si>
  <si>
    <t>084</t>
  </si>
  <si>
    <t>Religijske i druge službe zajednice</t>
  </si>
  <si>
    <t>085</t>
  </si>
  <si>
    <t>"Istraživanje i razvoj rekreacije, kulture i religije"</t>
  </si>
  <si>
    <t>086</t>
  </si>
  <si>
    <t>"Rashodi za rekreaciju, kulturu i religiju koji nisu drugdje svrstani"</t>
  </si>
  <si>
    <t>09</t>
  </si>
  <si>
    <t>Obrazovanje</t>
  </si>
  <si>
    <t>091</t>
  </si>
  <si>
    <t>Predškolsko i osnovno obrazovanje</t>
  </si>
  <si>
    <t>092</t>
  </si>
  <si>
    <t>Srednjoškolsko  obrazovanje</t>
  </si>
  <si>
    <t>094</t>
  </si>
  <si>
    <t>Visoka naobrazba</t>
  </si>
  <si>
    <t>095</t>
  </si>
  <si>
    <t>Obrazovanje koje se ne može definirati po stupnju</t>
  </si>
  <si>
    <t>097</t>
  </si>
  <si>
    <t>Istraživanje i razvoj obrazovanja</t>
  </si>
  <si>
    <t>10</t>
  </si>
  <si>
    <t>Socijalna zaštita</t>
  </si>
  <si>
    <t>Starost</t>
  </si>
  <si>
    <t>Obitelj i djeca</t>
  </si>
  <si>
    <t>Stanovanje</t>
  </si>
  <si>
    <t>Socijalna pomoć stanovništvu koje nije obuhvaćeno redovnim socijalnim programima</t>
  </si>
  <si>
    <t>Istraživanje i razvoj socijalne zaštite</t>
  </si>
  <si>
    <t>Aktivnosti socijalne zaštite koje nisu drugdje svrstane</t>
  </si>
  <si>
    <t>Tablica 7. OPĆI DIO PRORAČUNA - RAČUN FINANCIRANJA PREMA EKONOMSKOJ KLASIFIKACIJI</t>
  </si>
  <si>
    <t>Tablica 8. OPĆI DIO PRORAČUNA - RAČUN FINANCIRANJA ANALITIČKI PRIKAZ</t>
  </si>
  <si>
    <t>NAZIV FUNKCIJSKE KLASIFIKACIJE</t>
  </si>
  <si>
    <t>Primljeni krediti od kreditnih institucija u javnom sektoru</t>
  </si>
  <si>
    <t>Tablica 9. OPĆI DIO PRORAČUNA - RAČUN FINANCIRANJA PREMA IZVORIMA FINANCIRANJA</t>
  </si>
  <si>
    <t>NAZIV IZVORA FINANCIRANJA</t>
  </si>
  <si>
    <t>Tablica 10. OPĆI DIO PRORAČUNA - RASPOLOŽIVA SREDSTVA IZ PRETHODNIH GODINA</t>
  </si>
  <si>
    <t xml:space="preserve"> SVEUKUPNO PRIMICI</t>
  </si>
  <si>
    <t>OPĆI PRIHODI I PRIMICI</t>
  </si>
  <si>
    <t>1.4.</t>
  </si>
  <si>
    <t xml:space="preserve">Opći prihodi i primici  </t>
  </si>
  <si>
    <t>NAMJENSKI PRIMICI</t>
  </si>
  <si>
    <t>8.1.</t>
  </si>
  <si>
    <t xml:space="preserve"> SVEUKUPNO IZDACI</t>
  </si>
  <si>
    <t>PRIHODI ZA POSEBNE NAMJENE</t>
  </si>
  <si>
    <t>4.1.</t>
  </si>
  <si>
    <t>Prihodi od spomeničke rente</t>
  </si>
  <si>
    <t>4.3.</t>
  </si>
  <si>
    <t>Komunalni doprinosi</t>
  </si>
  <si>
    <t>4.5.</t>
  </si>
  <si>
    <t>Posebne naknade za izgradnju komunalne infrastrukture</t>
  </si>
  <si>
    <t>4.6.</t>
  </si>
  <si>
    <t>POMOĆI</t>
  </si>
  <si>
    <t>5.5.</t>
  </si>
  <si>
    <t>PRIHODI OD PRODAJE ILI ZAMJENE IMOVINE I NAKNADE OSIGURANJA</t>
  </si>
  <si>
    <t>7.1.</t>
  </si>
  <si>
    <t>Tablica 11. OPĆI DIO PRORAČUNA - RASPOLOŽIVA SREDSTVA IZ PRETHODNIH GODINA PO IZVORIMA FINANCIRANJA</t>
  </si>
  <si>
    <t xml:space="preserve"> SVEUKUPNO PRIHODI</t>
  </si>
  <si>
    <t>1.5.</t>
  </si>
  <si>
    <t>Opći prihodi i primici korisnika</t>
  </si>
  <si>
    <t>VLASTITI PRIHODI</t>
  </si>
  <si>
    <t>3.1.</t>
  </si>
  <si>
    <t>Vlastiti prihodi korisnika</t>
  </si>
  <si>
    <t>Izvor  4. PRIHODI ZA POSEBNE NAMJENE</t>
  </si>
  <si>
    <t>4.2.</t>
  </si>
  <si>
    <t>Prihodi od boravišne pristojbe</t>
  </si>
  <si>
    <t>4.4.</t>
  </si>
  <si>
    <t>Ostali prihodi za posebne namjene proračuna</t>
  </si>
  <si>
    <t>Naknada za zadržavanje nezakonito izgrađenih zgrada u prostoru</t>
  </si>
  <si>
    <t>Prihodi od vodnog doprinosa</t>
  </si>
  <si>
    <t>4.7.</t>
  </si>
  <si>
    <t>Prihodi od sufinanciranja</t>
  </si>
  <si>
    <t>4.8.</t>
  </si>
  <si>
    <t>Prihodi za posebne namjnene za korisnike</t>
  </si>
  <si>
    <t>4.9.</t>
  </si>
  <si>
    <t>Prihodi od naknade za eksploataciju mineralnih sirovina</t>
  </si>
  <si>
    <t>5.1.</t>
  </si>
  <si>
    <t>Pomoći za minimalni standard decentraliziranih funkcija</t>
  </si>
  <si>
    <t>5.3.</t>
  </si>
  <si>
    <t>Pomoći iz državnog proračuna proračunu</t>
  </si>
  <si>
    <t>Pomoći iz državnog proračuna za korisnike</t>
  </si>
  <si>
    <t>5.4.</t>
  </si>
  <si>
    <t>Pomoći iz županijskog proračuna proračunu</t>
  </si>
  <si>
    <t xml:space="preserve">Pomoći iz županijskog proračuna za korisnike </t>
  </si>
  <si>
    <t>Pomoći iz općinskog proračuna proračunu</t>
  </si>
  <si>
    <t>Pomoći iz općinskog proračuna za korisnike</t>
  </si>
  <si>
    <t>5.6.</t>
  </si>
  <si>
    <t>Pomoći od institucija i tijela EU proračunu</t>
  </si>
  <si>
    <t>Pomoći od međunar.organ.te institucija i tijela EU za korisnike</t>
  </si>
  <si>
    <t>5.7.</t>
  </si>
  <si>
    <t>Pomoći od izvanproračunskih korisnika proračunu</t>
  </si>
  <si>
    <t>Pomoći od izvanproračunskih korisnika za korisnike</t>
  </si>
  <si>
    <t>5.8.</t>
  </si>
  <si>
    <t>Pomoći temeljem prijenosa EU sredstava za korisnike</t>
  </si>
  <si>
    <t>5.9.</t>
  </si>
  <si>
    <t>Pomoći iz gradskog proračuna za korisnike</t>
  </si>
  <si>
    <t>DONACIJE</t>
  </si>
  <si>
    <t>6.1.</t>
  </si>
  <si>
    <t>Donacije za proračunske korisnike</t>
  </si>
  <si>
    <t>6.2.</t>
  </si>
  <si>
    <t>Donacije za proračun</t>
  </si>
  <si>
    <t>Prihodi od prodaje nefinancijske imovine</t>
  </si>
  <si>
    <t>7.4.</t>
  </si>
  <si>
    <t>Prihodi od prodaje nefinancijske imovine za korisnike</t>
  </si>
  <si>
    <t>7.5.</t>
  </si>
  <si>
    <t>Prihodi naknade s naslova osiguranja za korisnike</t>
  </si>
  <si>
    <t xml:space="preserve">NAMJENSKI PRIMICI </t>
  </si>
  <si>
    <t xml:space="preserve">Primici od zaduživanja </t>
  </si>
  <si>
    <t>Tablica 12. POSEBNI DIO PRORAČUNA PREMA ORGANIZACIJSKOJ KLASIFIKACIJI</t>
  </si>
  <si>
    <t>Tablica 13. POSEBNI DIO PRORAČUNA PREMA PROGRAMSKOJ KLASIFIKACIJI</t>
  </si>
  <si>
    <t xml:space="preserve">Prihodi od prodaje nefinancijske imovine proračuna </t>
  </si>
  <si>
    <t>Prihodi od prodaje nefinancijske imovine proračuna</t>
  </si>
  <si>
    <t>Prihodi poslovanja</t>
  </si>
  <si>
    <t>Povrat poreza i prireza na dohodak po godišnjoj prijavi</t>
  </si>
  <si>
    <t>6321</t>
  </si>
  <si>
    <t xml:space="preserve">Tekuće pomoći od međunarodnih organizacija                                                          </t>
  </si>
  <si>
    <t>6382</t>
  </si>
  <si>
    <t>Kapitalne pomoći temeljem prijenosa EU sredstava</t>
  </si>
  <si>
    <t>Rashodi poslovanja</t>
  </si>
  <si>
    <t>353</t>
  </si>
  <si>
    <t>Subvencije trgovačkim društvima, zadrugama, poljoprivrednicima i obrtnicima iz EU sredstava</t>
  </si>
  <si>
    <t>3531</t>
  </si>
  <si>
    <t>3813</t>
  </si>
  <si>
    <t>Tekuće donacije iz EU sredstava</t>
  </si>
  <si>
    <t>Rashodi za nabavu nefinancijske imovine</t>
  </si>
  <si>
    <t>Primici od financijske imovine i zaduživanja</t>
  </si>
  <si>
    <t>8422</t>
  </si>
  <si>
    <t>Izdaci za financijsku imovinu i otplate zajmova</t>
  </si>
  <si>
    <t>9</t>
  </si>
  <si>
    <t>92</t>
  </si>
  <si>
    <t xml:space="preserve">Rezultat poslovanja                                                                                 </t>
  </si>
  <si>
    <t>922</t>
  </si>
  <si>
    <t xml:space="preserve">Višak/manjak prihoda                                                                                </t>
  </si>
  <si>
    <t>9221</t>
  </si>
  <si>
    <t xml:space="preserve">Višak prihoda                                                                                       </t>
  </si>
  <si>
    <t>9222</t>
  </si>
  <si>
    <t xml:space="preserve">Manjak prihoda                                                                                      </t>
  </si>
  <si>
    <t>Pomoći temeljem prijenosa EU sredstava za proračun</t>
  </si>
  <si>
    <t>Istraživanje i razvoj: Opće javne usluge</t>
  </si>
  <si>
    <t>Usluge protupožarne zaštite</t>
  </si>
  <si>
    <t>Rashodi za javni red i sigurnost koji nisu drugdje svrstani</t>
  </si>
  <si>
    <t>048</t>
  </si>
  <si>
    <t>Istraživanje i razvoj: Ekonomski poslovi</t>
  </si>
  <si>
    <t>075</t>
  </si>
  <si>
    <t>Istraživanje i razvoj zdravstva</t>
  </si>
  <si>
    <t>3114</t>
  </si>
  <si>
    <t xml:space="preserve">Plaće za posebne uvjete rada                                                                        </t>
  </si>
  <si>
    <t>NAZIV PROGRAMA   /  KAPITALNOG PROJEKTA</t>
  </si>
  <si>
    <t>ODGOVORNOST 
ZA PROVEDBU 
PRIORITETA</t>
  </si>
  <si>
    <t>KONKURENTNO GOSPODARSTVA</t>
  </si>
  <si>
    <t>PRIORITET   1.5.</t>
  </si>
  <si>
    <t>RESTRUKTURIRANJE I REPOZICINIRANJE TURISTIČKOG GOSPODARSTVA, TE POTICANJE I RAZVOJ NOVIH TURISTIČKIH PROIZVODA</t>
  </si>
  <si>
    <t>RAZVOJ LJUDSKIH RESURSA</t>
  </si>
  <si>
    <t>PRIORITET   2.2.</t>
  </si>
  <si>
    <t xml:space="preserve">OSPOSOBJAVANJE, JAČANJE I UNAPRJEĐENJE PREDŠKOLSKIH, OSNOVNOŠKOLSKIH I SREDNJEŠKOLSKIH USTANOVA TE VISOKIH UČILIŠTA </t>
  </si>
  <si>
    <t>ZAŠTITA PRIRODNIH RESURSA I UPRAVLJANJE PROSTOROM</t>
  </si>
  <si>
    <t>PRIORITET   3.2.</t>
  </si>
  <si>
    <t>UNAPREĐENJE INFRASTRUKTURNIH SUSTAVA</t>
  </si>
  <si>
    <t>8.000 m2</t>
  </si>
  <si>
    <t>kvadrati rekonstruirane površine</t>
  </si>
  <si>
    <t>duljina sustava odvodnje</t>
  </si>
  <si>
    <t>CILJ    4.</t>
  </si>
  <si>
    <t>VISOKA KVALITETA ŽIVOTA</t>
  </si>
  <si>
    <t>CILJ     5.</t>
  </si>
  <si>
    <t>PREPOZNATILJIVOST ISTARSKOG IDENTITETA</t>
  </si>
  <si>
    <t>PRIORITET  5.2.</t>
  </si>
  <si>
    <t>VALORIZACIJA I OČUVANJE VIŠEKULTURENE (PLURIKULTURNE) BAŠTINE U FUNKCIJI RAZVOJA</t>
  </si>
  <si>
    <t xml:space="preserve">Porez i prirez na dohodak od samostalnih djelatnosti                                                    </t>
  </si>
  <si>
    <t>Porez i prirez na dohodak od imovine i imovinskih prava</t>
  </si>
  <si>
    <t xml:space="preserve">Porez i prirez na dohodak od kapitala              </t>
  </si>
  <si>
    <t xml:space="preserve">Porez i prirez na dohodak utvrđen u postupku nadzora za prethodne godine                                                     </t>
  </si>
  <si>
    <t>Kapitalne donacije</t>
  </si>
  <si>
    <t xml:space="preserve">Kapitalne donacije neprofitnim organizacijama                                        </t>
  </si>
  <si>
    <t>Prihodi os spomeničke renta</t>
  </si>
  <si>
    <t>Ostali prihodi za posebne namjnene proračuna</t>
  </si>
  <si>
    <t>Pomoći temeljem prijenosa EU sredstava proračunu</t>
  </si>
  <si>
    <t>031</t>
  </si>
  <si>
    <t>Usluge policije</t>
  </si>
  <si>
    <t>K101003 Modernizacija javne rasvjete (zamjena živinih rasvjetnih tijela) ESIF</t>
  </si>
  <si>
    <t>broj zamjenjenih živinih rasvjetnih tijela</t>
  </si>
  <si>
    <t>Ostale naklnade iz proračuna u naravi</t>
  </si>
  <si>
    <t>UKUPNO RASHODI I IZDATCI</t>
  </si>
  <si>
    <t>Izvor 1. OPĆI PRIHODI I PRIMICI</t>
  </si>
  <si>
    <t>Izvor 1.4. Opći prihodi i primici</t>
  </si>
  <si>
    <t>Izvor 4. PRIHODI ZA POSEBNE NAMJENE</t>
  </si>
  <si>
    <t>Izvor 4.1. Prihodi od spomeničke rente</t>
  </si>
  <si>
    <t>Izvor 4.6. 4. Ostali prihodi za posebne namjene</t>
  </si>
  <si>
    <t>Izvor 5. POMOĆI</t>
  </si>
  <si>
    <t xml:space="preserve">Izvor 5.6. Pomoći od institucija i tijela EU </t>
  </si>
  <si>
    <t>Izvor 6. DONACIJE</t>
  </si>
  <si>
    <t>Izvor 6.2. Donacije za proračun</t>
  </si>
  <si>
    <t>1001</t>
  </si>
  <si>
    <t>Program: JAVNA UPRAVA I ADMINISTRACIJA</t>
  </si>
  <si>
    <t>A100001</t>
  </si>
  <si>
    <t>Aktivnost: Administrativno, tehničko i stručno osoblje</t>
  </si>
  <si>
    <t>A100003</t>
  </si>
  <si>
    <t>Aktivnost: Osnovna djelatnost vezana za protokol</t>
  </si>
  <si>
    <t>A100004</t>
  </si>
  <si>
    <t>Aktivnost: Prijemi i uzvratni susreti</t>
  </si>
  <si>
    <t>A100005</t>
  </si>
  <si>
    <t>Aktivnost: Tekuća zaliha proračuna</t>
  </si>
  <si>
    <t>A100006</t>
  </si>
  <si>
    <t>Aktivnost: Suradnja s gradovima i općinama u RH i međunarodna suradnja</t>
  </si>
  <si>
    <t>A100007</t>
  </si>
  <si>
    <t>Aktivnost: Održavanje zgrada i opreme za redovno korištenje</t>
  </si>
  <si>
    <t>A100008</t>
  </si>
  <si>
    <t>Aktivnost: Održavanje prostorija mjesnih odbora</t>
  </si>
  <si>
    <t>A100014</t>
  </si>
  <si>
    <t>A100015</t>
  </si>
  <si>
    <t>K100002</t>
  </si>
  <si>
    <t>Kapitalni projekt: Nabava opreme za gradsku upravu</t>
  </si>
  <si>
    <t>K100004</t>
  </si>
  <si>
    <t>T100006</t>
  </si>
  <si>
    <t>Tekući projekt: Promotivni materijal o Poreču</t>
  </si>
  <si>
    <t>1002</t>
  </si>
  <si>
    <t>Program: DONOŠENJE AKATA I MJERA IZ DJELOKRUGA PREDSTAVNIČKIH I IZVRŠNIH TIJELA</t>
  </si>
  <si>
    <t>Aktivnost: Predstavnička i izvršna tijela</t>
  </si>
  <si>
    <t>T100001</t>
  </si>
  <si>
    <t>Tekući projekt: Izbori za predstavnička tijela</t>
  </si>
  <si>
    <t>1023</t>
  </si>
  <si>
    <t>Program: ZAŠTITA PRAVA NACIONALNIH MANJINA</t>
  </si>
  <si>
    <t>Aktivnost: Redovna djelatnost manjinskih vijeća</t>
  </si>
  <si>
    <t>1024</t>
  </si>
  <si>
    <t>Program: ORGANIZIRANJE I PROVOĐENJE ZAŠTITE I SPAŠAVANJA</t>
  </si>
  <si>
    <t>Aktivnost: Osnovna djelatnost Područne vatrogasne zajednice</t>
  </si>
  <si>
    <t>Aktivnost: Financiranje troškova stanovanja policijskih službenika</t>
  </si>
  <si>
    <t>Tekući projekt: Izrada i održavanje protupožarnih prosjeka</t>
  </si>
  <si>
    <t>T100002</t>
  </si>
  <si>
    <t>Tekući projekt: Civilna zaštita iz nadležnosti lokalne samouprave</t>
  </si>
  <si>
    <t>T100003</t>
  </si>
  <si>
    <t>Tekući projekt: Civilna zaštita HGSS stanica Pula</t>
  </si>
  <si>
    <t>1025</t>
  </si>
  <si>
    <t>Program: RAZVOJ CIVILNOG DRUŠTVA</t>
  </si>
  <si>
    <t>Aktivnost: Osnovne funkcije političkih stranaka</t>
  </si>
  <si>
    <t>A100002</t>
  </si>
  <si>
    <t>Aktivnost: Savjet mladih</t>
  </si>
  <si>
    <t>Aktivnost: Dan Grada Poreča</t>
  </si>
  <si>
    <t>A100009</t>
  </si>
  <si>
    <t>Aktivnost: Proslava Sv.Maura</t>
  </si>
  <si>
    <t>A100010</t>
  </si>
  <si>
    <t>Aktivnost: Ostale gradske proslave i manifestacije</t>
  </si>
  <si>
    <t>A100011</t>
  </si>
  <si>
    <t>Aktivnost: Proslava Sv.Roka i maškare u Novaj Vasi</t>
  </si>
  <si>
    <t>A100012</t>
  </si>
  <si>
    <t>A100013</t>
  </si>
  <si>
    <t>Aktivnost: Proslava Sv.Marije male u Baderni</t>
  </si>
  <si>
    <t>A100016</t>
  </si>
  <si>
    <t>Aktivnost: Proslave u MO Žbandaj</t>
  </si>
  <si>
    <t>A100017</t>
  </si>
  <si>
    <t>Aktivnost: Proslave u MO Fuškulin</t>
  </si>
  <si>
    <t>A100018</t>
  </si>
  <si>
    <t>1026</t>
  </si>
  <si>
    <t>Program: JAČANJE GOSPODARSTVA</t>
  </si>
  <si>
    <t>Aktivnost: Informiranje i edukacija poduzetnika</t>
  </si>
  <si>
    <t xml:space="preserve">Aktivnost: Poticanje razvoja poduzetništva </t>
  </si>
  <si>
    <t>Aktivnost: Promicanje poduzetništva</t>
  </si>
  <si>
    <t>K100001</t>
  </si>
  <si>
    <t>Tekući projekt: Članarina za LAG Središnja Istra i LAGUR Istarski švoj</t>
  </si>
  <si>
    <t>Tekući projekt: Sufinanciranje rada poštanskog ureda u Baderni</t>
  </si>
  <si>
    <t>T100005</t>
  </si>
  <si>
    <t>Tekući projekt: Sufinanciranje rada poštanskog ureda Nova Vas</t>
  </si>
  <si>
    <t>Tekući projekt: Sufinanciranje rada poštanskog ureda Červar Porat</t>
  </si>
  <si>
    <t>1027</t>
  </si>
  <si>
    <t>Program: POTPORA POLJOPRIVREDI</t>
  </si>
  <si>
    <t>Aktivnost: Sufinanciranje rada Fonda za razvoj poljoprivrede i agroturizma Istre</t>
  </si>
  <si>
    <t>Aktivnost: Sufinanciranje rada udruga u poljoprivredi</t>
  </si>
  <si>
    <t>Aktivnost: Sufinanciranje rada "Domaće web tržnice"</t>
  </si>
  <si>
    <t>T100004</t>
  </si>
  <si>
    <t>Tekući projekt: Sufinanciranje projekta "Upiši poljoprivrednu školu"</t>
  </si>
  <si>
    <t>1039</t>
  </si>
  <si>
    <t>Program: ZAŠTITA OKOLIŠA</t>
  </si>
  <si>
    <t>1040</t>
  </si>
  <si>
    <t>Program: POTICANJE RAZVOJA TURIZMA</t>
  </si>
  <si>
    <t>K100006</t>
  </si>
  <si>
    <t>Kapitalni projekt: EU projekt: SUTRA - E javni prijevoz (HR-IT)</t>
  </si>
  <si>
    <t>1041</t>
  </si>
  <si>
    <t>Program: ZAŠTITA KULTURNE BAŠTINE</t>
  </si>
  <si>
    <t>K100003</t>
  </si>
  <si>
    <t>GLAVA 00102 VIJEĆA NACIONALNIH MANJINA</t>
  </si>
  <si>
    <t>GLAVA 00103 VATROGASNE POSTROJBE</t>
  </si>
  <si>
    <t>Izvor 3. VLASTITI PRIHODI</t>
  </si>
  <si>
    <t>Izvor 3.1. Vlastiti prihodi proračunskih korisnika</t>
  </si>
  <si>
    <t>Izvor 4.4. Komunalna naknada</t>
  </si>
  <si>
    <t>Izvor 4.8. Prihodi za posebne namjnene proračunskih korisnika</t>
  </si>
  <si>
    <t>Izvor 5.1. Pomoći za minimalni standard decentraliziranih funkcija</t>
  </si>
  <si>
    <t>Izvor 5.5. Pomoći iz općinskog proračuna</t>
  </si>
  <si>
    <t>Izvor 7. PRIHODI OD PRODAJE ILI ZAMJENE IMOVINE I NAKNADE OSIGURANJA</t>
  </si>
  <si>
    <t>Izvor 7.4. Prihodi od prodaje nefinancijske imovine prorač.korisnika</t>
  </si>
  <si>
    <t>Aktivnost: Administrativno, stručno i tehničko osoblje</t>
  </si>
  <si>
    <t>Kapitalni projekt: Nabava opreme</t>
  </si>
  <si>
    <t>RAZDJEL 002 UPRAVNI ODJEL ZA FINANCIJE</t>
  </si>
  <si>
    <t>GLAVA 00201 UPRAVNI ODJEL ZA FINANCIJE</t>
  </si>
  <si>
    <t>Izvor 7.1. Prihodi od prodaje nefinancijske imovine</t>
  </si>
  <si>
    <t>Aktivnost: Upravljanje javnim financijama - otplata zajmova</t>
  </si>
  <si>
    <t>Aktivnost: Financijski rashodi vezani uz javne financije</t>
  </si>
  <si>
    <t>RAZDJEL 003 UPRAVNI ODJEL ZA DRUŠTVENE DJELATNOSTI</t>
  </si>
  <si>
    <t>GLAVA 00301 UPRAVNI ODJEL ZA DRUŠTVENE DJELATNOSTI</t>
  </si>
  <si>
    <t>Izvor 4.7. Prihodi od sufinanciranja</t>
  </si>
  <si>
    <t>Izvor 5.3. Pomoći iz državnog proračuna</t>
  </si>
  <si>
    <t>Izvor 5.4. Pomoći iz županijskog proračuna</t>
  </si>
  <si>
    <t>1022</t>
  </si>
  <si>
    <t>Program: RAZVOJ CIVILNOG DRUŠTVA U DRUŠTVENIM DJELATNOSTIMA</t>
  </si>
  <si>
    <t>Aktivnost: Financiranje programa i projekata udruga u razvoju civilnog društva</t>
  </si>
  <si>
    <t>Aktivnost: Prosinačke svečanosti (Porečka bajka)</t>
  </si>
  <si>
    <t xml:space="preserve">Aktivnost: Ljetni kamp za djecu </t>
  </si>
  <si>
    <t>Tekući projekt: Zakup stana vjerskog službenika (Imam)</t>
  </si>
  <si>
    <t>Tekući projekt: MO Baderna - projekt "Djeci našeg malog mjesta"</t>
  </si>
  <si>
    <t>1028</t>
  </si>
  <si>
    <t>Program: JAVNE POTREBE U PREDŠKOLSKOM ODGOJU</t>
  </si>
  <si>
    <t>A100037</t>
  </si>
  <si>
    <t>Aktivnost: Sufinanciranje programa privatnih dječjih vrtića</t>
  </si>
  <si>
    <t>1029</t>
  </si>
  <si>
    <t>Program: JAVNE POTREBE U OBRAZOVANJU</t>
  </si>
  <si>
    <t>A100032</t>
  </si>
  <si>
    <t>Aktivnost: SREDNJA ŠKOLA "Mate Balota" POREČ</t>
  </si>
  <si>
    <t>A100033</t>
  </si>
  <si>
    <t>Aktivnost: SREDNJA ŠKOLA "Antun Štifanić" POREČ</t>
  </si>
  <si>
    <t>A100034</t>
  </si>
  <si>
    <t>Aktivnost: Studentske stipendije</t>
  </si>
  <si>
    <t>A100035</t>
  </si>
  <si>
    <t>Aktivnost: Učeničke stipendije</t>
  </si>
  <si>
    <t>A100036</t>
  </si>
  <si>
    <t>Aktivnost: Sufinanciranje prijevoza učenika srednjih škola izvan Poreča</t>
  </si>
  <si>
    <t>A100038</t>
  </si>
  <si>
    <t>Aktivnost: Šire javne potrebe u obrazovanju</t>
  </si>
  <si>
    <t>A100039</t>
  </si>
  <si>
    <t>Aktivnost: Sufinanciranje prijevoza učenika OŠ B.Parentin</t>
  </si>
  <si>
    <t>A100040</t>
  </si>
  <si>
    <t>A100044</t>
  </si>
  <si>
    <t>Aktivnost: Produženi boravak za učenike iz Poreča u OŠ J.Rakovac Sv.Lovreč</t>
  </si>
  <si>
    <t>Kapitalni projekt: Financiranje Instituta za poljoprivredu i turizam Poreč po ugovorima</t>
  </si>
  <si>
    <t>T100007</t>
  </si>
  <si>
    <t>Tekući projekt: Pomoćnici u nastavi - projekt INkluzivne škole 5+</t>
  </si>
  <si>
    <t>1030</t>
  </si>
  <si>
    <t>Program: JAVNE POTREBE U KULTURI</t>
  </si>
  <si>
    <t>Aktivnost: Sufinanciranje programa i projekata udruga u kulturi</t>
  </si>
  <si>
    <t xml:space="preserve">Aktivnost: Centar za mlade </t>
  </si>
  <si>
    <t>Aktivnost: Ostale potrebe u kulturi</t>
  </si>
  <si>
    <t>1032</t>
  </si>
  <si>
    <t>Program: JAVNE POTREBE U ZAŠTITI, OČUVANJU I UNAPREĐENJU ZDRAVLJA</t>
  </si>
  <si>
    <t>Aktivnost: Sufinanciranje programa u zdravstvenim ustanovama</t>
  </si>
  <si>
    <t xml:space="preserve">Aktivnost: Virtualni centar za invazivne vrste  </t>
  </si>
  <si>
    <t>Aktivnost: Programi Veterinarske bolnice Poreč</t>
  </si>
  <si>
    <t>Tekući projekt: Mamografski pregledi žena iznad 40 godina</t>
  </si>
  <si>
    <t>1033</t>
  </si>
  <si>
    <t>Program: JAVNE POTREBE U SPORTU I REKREACIJI</t>
  </si>
  <si>
    <t>Aktivnost: Dugoročni zakup sportske dvorane Žatika</t>
  </si>
  <si>
    <t>Aktivnost: Osnovna djelatnost Sportske zajednice Grada Poreča</t>
  </si>
  <si>
    <t>K100005</t>
  </si>
  <si>
    <t>1034</t>
  </si>
  <si>
    <t xml:space="preserve">Program: JAVNE POTREBE U SOCIJALNOJ SKRBI </t>
  </si>
  <si>
    <t>Aktivnost: Dom za starije i nemoćne osobe - gerontološki centar</t>
  </si>
  <si>
    <t>Aktivnost: Naknade za podmirenje troškova stanovanja u novcu</t>
  </si>
  <si>
    <t>Aktivnost: Jednokratne naknade</t>
  </si>
  <si>
    <t>Aktivnost: Naknade za dopunsku zažtitu boraca NOR-a</t>
  </si>
  <si>
    <t>Aktivnost: Naknade socijalno ugroženim umirovljenicima Grada Poreča</t>
  </si>
  <si>
    <t>Aktivnost: Naknade za podmirenje troškova stanovanja  u naravi</t>
  </si>
  <si>
    <t>Aktivnost: Naknade za plaćanje pogrebnih troškova</t>
  </si>
  <si>
    <t>Aktivnost: Topli obrok građanima u socijalnoj potrebi</t>
  </si>
  <si>
    <t>Aktivnost: Ostale naknade iz socijalnog programa u naravi</t>
  </si>
  <si>
    <t>A100021</t>
  </si>
  <si>
    <t>Aktivnost: Naknade za prijevoz učenika</t>
  </si>
  <si>
    <t>A100022</t>
  </si>
  <si>
    <t>Aktivnost: Naknade za boravak djece u jaslicama i vrtićima</t>
  </si>
  <si>
    <t>A100023</t>
  </si>
  <si>
    <t>Aktivnost: Naknade za prehranu djece u osnovnim školama</t>
  </si>
  <si>
    <t>A100024</t>
  </si>
  <si>
    <t>Aktivnost: Naknade za produženi boravak učenika u osnovnim školama</t>
  </si>
  <si>
    <t>A100025</t>
  </si>
  <si>
    <t>Aktivnost: Naknade za novorođeno dijete</t>
  </si>
  <si>
    <t>A100027</t>
  </si>
  <si>
    <t>Aktivnost: Prijevoz djece u Dnevni centar za rehabilitaciju Veruda Pula</t>
  </si>
  <si>
    <t>A100028</t>
  </si>
  <si>
    <t>Aktivnost: Stipendije iz socijalnog programa</t>
  </si>
  <si>
    <t>A100029</t>
  </si>
  <si>
    <t>Aktivnost: Financiranje programa i projekata udruga u socijalnoj skrbi</t>
  </si>
  <si>
    <t>A100030</t>
  </si>
  <si>
    <t xml:space="preserve">Aktivnost: Humanitarna djelatnost Crvenog križa </t>
  </si>
  <si>
    <t>Aktivnost: Dnevni centar za rehabilitaciju Veruda - Pula</t>
  </si>
  <si>
    <t>Aktivnost: Zakup zgrade Doma za starije i nemoćne osobe</t>
  </si>
  <si>
    <t>Aktivnost: Subvencije kamata za poticanu stanogradnju</t>
  </si>
  <si>
    <t>Aktivnost: Pomoć za kupnju udžbenika obiteljima u socijalnoj potrebi</t>
  </si>
  <si>
    <t>Aktivnost: Naknade za dopunsko zdravstveno osiguranje umirovljenika</t>
  </si>
  <si>
    <t>A100054</t>
  </si>
  <si>
    <t>Aktivnost: Naknade za grobna mjesta hrvatskim braniteljima Domovinskog rata</t>
  </si>
  <si>
    <t xml:space="preserve">Tekući projekt: Subvencije kamata za kupnju prvog stana </t>
  </si>
  <si>
    <t>Tekući projekt: Prehrana djece u OŠ - Zaklada "Hrvatska za djecu"</t>
  </si>
  <si>
    <t>Aktivnost: Veterinarsko - higijeničarska služba</t>
  </si>
  <si>
    <t>Aktivnost: Sklonište za životinje</t>
  </si>
  <si>
    <t>GLAVA 00302 VRTIĆI</t>
  </si>
  <si>
    <t>Izvor 5.8. Pomoći od korisnika za prijenose sredstava EU</t>
  </si>
  <si>
    <t>Izvor 6.1. Donacije za proračunske korisnike</t>
  </si>
  <si>
    <t>Izvor 7.5. Prihodi naknade s naslova osiguranja za PK</t>
  </si>
  <si>
    <t xml:space="preserve">Aktivnost: Odgojno i administrativno tehničko osoblje vrtića </t>
  </si>
  <si>
    <t>Aktivnost: Program predškole</t>
  </si>
  <si>
    <t>Aktivnost: Program djece s teškoćama u razvoju</t>
  </si>
  <si>
    <t>Aktivnost: Program za djecu nacionalnih manjina</t>
  </si>
  <si>
    <t>Aktivnost: Zavičajna nastava</t>
  </si>
  <si>
    <t xml:space="preserve">Kapitalni projekt: Opremanje predškolske ustanove </t>
  </si>
  <si>
    <t>K100019</t>
  </si>
  <si>
    <t>GLAVA 00303 OSNOVNE ŠKOLE</t>
  </si>
  <si>
    <t>Izvor 5.7. Pomoći od izvanproračunskih korisnika</t>
  </si>
  <si>
    <t>Aktivnost: Produženi boravak</t>
  </si>
  <si>
    <t>Aktivnost: Rad s nadarenim učenicima</t>
  </si>
  <si>
    <t>Aktivnost: Izborni i dodatni programi</t>
  </si>
  <si>
    <t>Aktivnost: Program izvannastavne aktivnosti</t>
  </si>
  <si>
    <t>Aktivnost: Sufinanciranje učenika za prehranu, izlete i dr.programe</t>
  </si>
  <si>
    <t>Aktivnost: Objekti školskih zgrada i šire javne potrebe</t>
  </si>
  <si>
    <t>Aktivnost: Odjel djece s teškoćama u razvoju</t>
  </si>
  <si>
    <t>Aktivnost: Školsko športsko društvo</t>
  </si>
  <si>
    <t>Aktivnost: Permanentno (interno) usavršavanje učitelja</t>
  </si>
  <si>
    <t>Aktivnost: Program škola nacionalnih manjina</t>
  </si>
  <si>
    <t>Aktivnost: Redoviti program odgoja i obrazovanja iznad standarda</t>
  </si>
  <si>
    <t>Aktivnost: Redovni programi glazbene škole</t>
  </si>
  <si>
    <t>Aktivnost: Stučna županijska vrijeća</t>
  </si>
  <si>
    <t>Aktivnost: Prijateljstvo bez granica</t>
  </si>
  <si>
    <t>A100026</t>
  </si>
  <si>
    <t>Aktivnost: Mentorstvo</t>
  </si>
  <si>
    <t>A100041</t>
  </si>
  <si>
    <t>A100045</t>
  </si>
  <si>
    <t>Aktivnost: Područna škola Žbandaj - tehničko osoblje</t>
  </si>
  <si>
    <t>A100047</t>
  </si>
  <si>
    <t>Aktivnost: Državna natjecanja</t>
  </si>
  <si>
    <t>Kapitalni projekt: Nabava opreme - minimalni standard</t>
  </si>
  <si>
    <t>Kapitalni projekt: Adaptacija i sanacija ustanova u OŠ - minimalni standard</t>
  </si>
  <si>
    <t>Kapitalni projekt: Nabava opreme za škole iznad minimalnog standarda</t>
  </si>
  <si>
    <t>K100012</t>
  </si>
  <si>
    <t>Kapitalni projekt: Provedba kulikularne reforme</t>
  </si>
  <si>
    <t>4224</t>
  </si>
  <si>
    <t xml:space="preserve">Medicinska i laboratorijska oprema                                                                  </t>
  </si>
  <si>
    <t>T100009</t>
  </si>
  <si>
    <t>Tekući projekt: Školska shema (voće i povrće, mlijeko i mliječni proizvodi)</t>
  </si>
  <si>
    <t>T100010</t>
  </si>
  <si>
    <t>T100011</t>
  </si>
  <si>
    <t>Tekući projekt: Pripravništvo u školama</t>
  </si>
  <si>
    <t>GLAVA 00304 UČILIŠTA</t>
  </si>
  <si>
    <t>Izvor 1.5. Opći prihodi i primici proračunskih korisnika</t>
  </si>
  <si>
    <t>Aktivnost: Administrativno, tehničko i stručno osoblje - uprava</t>
  </si>
  <si>
    <t>Aktivnost: Administrativno, tehničko i stručno osoblje - kulturna djelatnost</t>
  </si>
  <si>
    <t>Aktivnost: Manifestacije, predstave, izložbe i obrazovanje  u kulturi</t>
  </si>
  <si>
    <t>Kapitalni projekt: Nabava opreme za upravu</t>
  </si>
  <si>
    <t>Kapitalni projekt: Nabava opreme u kulturi</t>
  </si>
  <si>
    <t>Tekući projekt: EU projekt: START IN KAMP-ESF</t>
  </si>
  <si>
    <t>GLAVA 00305 KNJIŽNICE</t>
  </si>
  <si>
    <t>Aktivnost: Administrativno, tehničko i stručno osoblje - knjižnica</t>
  </si>
  <si>
    <t>Aktivnost: Književni susreti, nagrade i sajmovi</t>
  </si>
  <si>
    <t>Kapitalni projekt: Nabavka knjižne i neknjižne građe</t>
  </si>
  <si>
    <t>K100007</t>
  </si>
  <si>
    <t>Kapitalni projekt: Nabava opreme za knjižnice</t>
  </si>
  <si>
    <t>GLAVA 00306 MUZEJI</t>
  </si>
  <si>
    <t>Aktivnost: Administrativno, tehničko i stručno osoblje - muzej</t>
  </si>
  <si>
    <t>Aktivnost: Restauracije, izložbe i istraživanja muzejske građe</t>
  </si>
  <si>
    <t>K100010</t>
  </si>
  <si>
    <t>Kapitalni projekt: Nabava opreme, knjiga i muzejskih predmata</t>
  </si>
  <si>
    <t>Kapitalni projekt: Obnova Palače Sinčić</t>
  </si>
  <si>
    <t>GLAVA 00307 USTANOVE SOCIJALNE SKRBI</t>
  </si>
  <si>
    <t>Izvor 5.9. Pomoći iz gradskog proračuna</t>
  </si>
  <si>
    <t>Aktivnost: Projektni ured - stručno, administrativno i tehničko osoblje</t>
  </si>
  <si>
    <t>A100042</t>
  </si>
  <si>
    <t xml:space="preserve">Aktivnost: Programske aktivnosti Centra Zdravi grad </t>
  </si>
  <si>
    <t>RAZDJEL 004 UPRAVNI ODJEL ZA UPRAVLJANJE GRADSKOM IMOVINOM</t>
  </si>
  <si>
    <t>GLAVA 00401 UPRAVNI ODJEL ZA UPRAVLJANJE GRADSKOM IMOVINOM</t>
  </si>
  <si>
    <t>1038</t>
  </si>
  <si>
    <t>Program: UPRAVLJANJE IMOVINOM</t>
  </si>
  <si>
    <t>Aktivnost: Održavanje stambeno-poslovnih prostora</t>
  </si>
  <si>
    <t>Aktivnost: Materijalni rashodi vezani za poslovne prostore</t>
  </si>
  <si>
    <t>Aktivnost: Održavanje zajedničkih djelova zgrada - pričuva</t>
  </si>
  <si>
    <t>Aktivnost: Osnovna djelatnost vezana za pravne i imovinske poslove</t>
  </si>
  <si>
    <t>Aktivnost: Održavanje zajed.djel.zgrade Obrtničkog doma</t>
  </si>
  <si>
    <t>Aktivnost: Održavanje građevinskog zemljišta radi promjene načina uporabe</t>
  </si>
  <si>
    <t>Aktivnost: Program raspolaganja poljoprivrednog zemljišta u vl. države</t>
  </si>
  <si>
    <t>Kapitalni projekt: Katastarska izmjera karata naselja Tar,Vabriga,Frata i Varvari</t>
  </si>
  <si>
    <t xml:space="preserve">Kapitalni projekt: Kupnja zemljišta </t>
  </si>
  <si>
    <t>K100013</t>
  </si>
  <si>
    <t>K100018</t>
  </si>
  <si>
    <t>Tekući projekt: Naknade štete za oduzete nekretnine</t>
  </si>
  <si>
    <t>RAZDJEL 005 UPRAVNI ODJEL ZA KOMUNALNI SUSTAV</t>
  </si>
  <si>
    <t>GLAVA 00501 UPRAVNI ODJEL ZA KOMUNALNI SUSTAV</t>
  </si>
  <si>
    <t>Izvor 4.3. Komunalni doprinosi</t>
  </si>
  <si>
    <t>Izvor 4.5. Posebne naknade za izgradnju komunalne infrastrukture</t>
  </si>
  <si>
    <t>Izvor 4.9. Prihodi od naknade za eksploataciju mineralnih sirovina</t>
  </si>
  <si>
    <t>Aktivnost: Upravno administrativni poslovi Odsjeka za komunalni sustav</t>
  </si>
  <si>
    <t>Aktivnost: Osnovna djelatnost komunalnog i prometnog redarstva</t>
  </si>
  <si>
    <t>Aktivnost: Nadzor prometa u mirovanju</t>
  </si>
  <si>
    <t>Kapitalni projekt: Nabava opreme za komunalno i prometno redarstvo</t>
  </si>
  <si>
    <t>1035</t>
  </si>
  <si>
    <t>Program: ODRŽAVANJE OBJEKATA I UREĐAJA KOMUNALNE INFRASTRUKTURE</t>
  </si>
  <si>
    <t>A100101</t>
  </si>
  <si>
    <t>Aktivnost: Utrošak javne rasvjete</t>
  </si>
  <si>
    <t>A100102</t>
  </si>
  <si>
    <t>Aktivnost: Održavanje javne rasvjete</t>
  </si>
  <si>
    <t>A100103</t>
  </si>
  <si>
    <t>A100104</t>
  </si>
  <si>
    <t>Aktivnost: Elektroenergetika za štandove i ostale potrebe</t>
  </si>
  <si>
    <t>A100201</t>
  </si>
  <si>
    <t>Aktivnost: Redovno održavanje cesta, nogostupa i puteva</t>
  </si>
  <si>
    <t>A100202</t>
  </si>
  <si>
    <t>Aktivnost: Pojačano održavanje cesta, nogostupa i puteva</t>
  </si>
  <si>
    <t>A100203</t>
  </si>
  <si>
    <t>Aktivnost: Sječa uz ceste i prometnice</t>
  </si>
  <si>
    <t>A100204</t>
  </si>
  <si>
    <t>Aktivnost: Održavanje vodoravne i vertikalne signalizacije</t>
  </si>
  <si>
    <t>A100205</t>
  </si>
  <si>
    <t>Aktivnost: Održavanje makadamskih cesta i pristupnih puteva</t>
  </si>
  <si>
    <t>A100206</t>
  </si>
  <si>
    <t>Aktivnost: Postavljanje stupića i čunjeva</t>
  </si>
  <si>
    <t>A100301</t>
  </si>
  <si>
    <t>Aktivnost: Redovito održavanje čistoće i pometanje ulica</t>
  </si>
  <si>
    <t>A100302</t>
  </si>
  <si>
    <t>Aktivnost: Čišćenje priobalja i održavanje gradskih plaža</t>
  </si>
  <si>
    <t>A100303</t>
  </si>
  <si>
    <t>Aktivnost: Zaštita i očuvanje okoliša</t>
  </si>
  <si>
    <t>A100401</t>
  </si>
  <si>
    <t>Aktivnost: Redovno održavanje zelenih površina i parkova</t>
  </si>
  <si>
    <t>A100402</t>
  </si>
  <si>
    <t>Aktivnost: Pojačano održavanje zelenih površina i parkova</t>
  </si>
  <si>
    <t>A100403</t>
  </si>
  <si>
    <t>Aktivnost: Održavanje i opremanje urbane opreme</t>
  </si>
  <si>
    <t>A100404</t>
  </si>
  <si>
    <t>Aktivnost: Zalijevanje trajnica i stablašica</t>
  </si>
  <si>
    <t>A100405</t>
  </si>
  <si>
    <t>Aktivnost: Dekoracija grada</t>
  </si>
  <si>
    <t>A100406</t>
  </si>
  <si>
    <t>Aktivnost: Uređenje i opremanje novih zelenih površina</t>
  </si>
  <si>
    <t>A100407</t>
  </si>
  <si>
    <t>Aktivnost: Održavanje javnih površina, opreme i igrališta</t>
  </si>
  <si>
    <t>A100408</t>
  </si>
  <si>
    <t>Aktivnost: Zaštita bilja</t>
  </si>
  <si>
    <t>A100411</t>
  </si>
  <si>
    <t>Aktivnost: Pošumljavanje na području Poreča</t>
  </si>
  <si>
    <t>A100501</t>
  </si>
  <si>
    <t>Aktivnost: Redovno održavanje oborinske kanalizacije</t>
  </si>
  <si>
    <t>A100502</t>
  </si>
  <si>
    <t>Aktivnost: Održavanje oborinske kanalizacije na više lokacija</t>
  </si>
  <si>
    <t>A100601</t>
  </si>
  <si>
    <t>Aktivnost: Održavanje sportskih dvorana i rekreacijskih objekata</t>
  </si>
  <si>
    <t>1036</t>
  </si>
  <si>
    <t>Program: GRADNJA OBJEKATA I UREĐAJA KOMUNALNE INFRASTRUKTURE</t>
  </si>
  <si>
    <t>K101001</t>
  </si>
  <si>
    <t>Kapitalni projekt: Izgradnja javne rasvjete</t>
  </si>
  <si>
    <t>K101002</t>
  </si>
  <si>
    <t>Kapitalni projekt: Rekonstrukcija javne rasvjete Červar Porat</t>
  </si>
  <si>
    <t>K101003</t>
  </si>
  <si>
    <t>Kapitalni projekt: Modernizacija javne rasvjete (zamjena živinih rasvjetnih tijela) ESIF</t>
  </si>
  <si>
    <t>K102001</t>
  </si>
  <si>
    <t>Kapitalni projekt: Rekonstrukcija cesta, nogostupa i puteva</t>
  </si>
  <si>
    <t>K102003</t>
  </si>
  <si>
    <t>K102014</t>
  </si>
  <si>
    <t>Kapitalni projekt: Rekonstrukcija gradske rive</t>
  </si>
  <si>
    <t>K102034</t>
  </si>
  <si>
    <t>Kapitalni projekt: Pješačko biciklističke staze</t>
  </si>
  <si>
    <t>K102040</t>
  </si>
  <si>
    <t>Kapitalni projekt: Rotor Finida 2</t>
  </si>
  <si>
    <t>K103001</t>
  </si>
  <si>
    <t>Kapitalni projekt: Nabava igrala za dječja igrališta</t>
  </si>
  <si>
    <t>K103002</t>
  </si>
  <si>
    <t>Kapitalni projekt: Uređenja po naselju - komunalne akcije</t>
  </si>
  <si>
    <t>K103011</t>
  </si>
  <si>
    <t>Kapitalni projekt: Uređenje gradskih plaža</t>
  </si>
  <si>
    <t>K104102</t>
  </si>
  <si>
    <t>Kapitalni projekt: Oborinska kanalizacija na više lokacija</t>
  </si>
  <si>
    <t>K105001</t>
  </si>
  <si>
    <t>Kapitalni projekt: Sanacija odlagališta komunalnog otpada Košambra</t>
  </si>
  <si>
    <t>K105004</t>
  </si>
  <si>
    <t xml:space="preserve">Kapitalni projekt: Sufinanciranje izgradnje ŽCGO Kaštijun </t>
  </si>
  <si>
    <t>K106001</t>
  </si>
  <si>
    <t>Kapitalni projekt: Izrada projekata za komunalnu infrastrukturu</t>
  </si>
  <si>
    <t>K106002</t>
  </si>
  <si>
    <t>Kapitalni projekt: Geodetski radovi za komunalnu infrastrukturu</t>
  </si>
  <si>
    <t>K106004</t>
  </si>
  <si>
    <t>Kapitalni projekt: Projekt razvoja infrastrukture širokopojasnog pristupa</t>
  </si>
  <si>
    <t>K106008</t>
  </si>
  <si>
    <t>Kapitalni projekt: Evidentiranje nerazvrstanih cesta</t>
  </si>
  <si>
    <t>RAZDJEL 006 UPRAVNI ODJEL ZA PROSTORNO PLANIRANJE I ZAŠTITU OKOLIŠA</t>
  </si>
  <si>
    <t>GLAVA 00601 UPRAVNI ODJEL ZA PROSTORNO PLANIRANJE I ZAŠTITU OKOLIŠA</t>
  </si>
  <si>
    <t>1037</t>
  </si>
  <si>
    <t>Program: PROSTORNO UREĐENJE I UNAPREĐENJE STANOVANJA</t>
  </si>
  <si>
    <t>Aktivnost: Geodetsko-katastarske usluge prostornog planiranja</t>
  </si>
  <si>
    <t>Kapitalni projekt: Izrada urbanističkih i detaljnih planova uređenja</t>
  </si>
  <si>
    <t>Kapitalni projekt: Izrada ostalih dokumenata prostornog uređenja</t>
  </si>
  <si>
    <t>Aktivnost: Ekološke usluge - analiza mora</t>
  </si>
  <si>
    <t>Aktivnost: Čišćenje podmorja</t>
  </si>
  <si>
    <t>Aktivnost: Program "Plave zastave"</t>
  </si>
  <si>
    <t>Aktivnost: Zaštita spomenika kulture i sakralnih objekata</t>
  </si>
  <si>
    <t>Aktivnost: Održavanje kompleksa Eufrazijeve bazilika</t>
  </si>
  <si>
    <t>Aktivnost: Obnova kulturnih dobara</t>
  </si>
  <si>
    <t>RAZDJEL 007 UPRAVNI ODJEL ZA PROSTORNO UREĐENJE I GRADNJU</t>
  </si>
  <si>
    <t>GLAVA 00701 UPRAVNI ODJEL ZA PROSTORNO UREĐENJE I GRADNJU</t>
  </si>
  <si>
    <t>PROR. KORISNIK 46288 VIJEĆE ALBANSKE NACIONALNE MANJINE</t>
  </si>
  <si>
    <t>PROR. KORISNIK 46296 VIJEĆE TALIJANSKE NACIONALNE MANJINE</t>
  </si>
  <si>
    <t>PROR. KORISNIK 47676 VIJEĆE SRPSKE NACIONALNE MANJINE</t>
  </si>
  <si>
    <t>PROR. KORISNIK 49464 VIJEĆE BOŠNJAČKE NACIONALNE MANJINE</t>
  </si>
  <si>
    <t>PROR. KORISNIK 35175 JAVNA VATROGASNA POSTROJBA POREČ</t>
  </si>
  <si>
    <t>PROR. KORISNIK 38399 DJEČJI VRTIĆ "PAPERINO"  POREČ</t>
  </si>
  <si>
    <t>PROR. KORISNIK 10803 OSNOVNA ŠKOLA POREČ</t>
  </si>
  <si>
    <t>PROR. KORISNIK 16230 OSNOVNA ŠKOLA "BERNARDO PARENTIN" POREČ</t>
  </si>
  <si>
    <t>PROR. KORISNIK 48486 UMJETNIČKA ŠKOLA POREČ</t>
  </si>
  <si>
    <t>PROR. KORISNIK 50338 OSNOVNA ŠKOLA FINIDA POREČ</t>
  </si>
  <si>
    <t>PROR. KORISNIK 10879 PUČKO OTVARENO UČILIŠTE POREČ</t>
  </si>
  <si>
    <t>PROR. KORISNIK 42418 GRADSKA KNJIŽNICA POREČ</t>
  </si>
  <si>
    <t>PROR. KORISNIK 43079 ZAVIČAJNI MUZEJ POREŠTINE POREČ</t>
  </si>
  <si>
    <t>PROR. KORISNIK 49761 CENTAR ZA PRUŽANJE USLUGA U ZAJEDNICI ZDRAVI GRAD POREČ-PARENZO</t>
  </si>
  <si>
    <t>Tekuće pomoći od institucija i tijela  EU</t>
  </si>
  <si>
    <t xml:space="preserve">Prihodi od prodaje postrojenja i opreme                                                             </t>
  </si>
  <si>
    <t xml:space="preserve">Dodatna ulaganja na postrojenjima i opremi                                                          </t>
  </si>
  <si>
    <t>Opći prihodi i primici - predfinanciranje EU projekata</t>
  </si>
  <si>
    <t>Prihodi od prodaje nefinancijske imovine proračuna- predfinanciranje EU projekata</t>
  </si>
  <si>
    <t xml:space="preserve">Otplata glavnice primljenih kredita i zajmova od kreditnih i ostalih financijskih institucija izvan </t>
  </si>
  <si>
    <t xml:space="preserve">Otplata glavnice za primljeni kredit od Privredne banke d.d. Zagreb u iznosu od 21.333.333,33 kn, po ugovoru broj 5010633153 od 14.06.2017. godine za izgradnju i opremanje Osnovne škole Žbandaj i Osnovne škole i sportske dvorane Finida u Poreču. </t>
  </si>
  <si>
    <t>Razdjel</t>
  </si>
  <si>
    <t>001</t>
  </si>
  <si>
    <t>UPRAVNI ODJEL ZA OPĆU UPRAVU I GOSPODARSTVO</t>
  </si>
  <si>
    <t>Glava</t>
  </si>
  <si>
    <t>00101</t>
  </si>
  <si>
    <t>00102</t>
  </si>
  <si>
    <t>VIJEĆA NACIONALNIH MANJINA</t>
  </si>
  <si>
    <t>Proračunski korisnik</t>
  </si>
  <si>
    <t>46288</t>
  </si>
  <si>
    <t>VIJEĆE ALBANSKE NACIONALNE MANJINE</t>
  </si>
  <si>
    <t>46296</t>
  </si>
  <si>
    <t>VIJEĆE TALIJANSKE NACIONALNE MANJINE</t>
  </si>
  <si>
    <t>47676</t>
  </si>
  <si>
    <t>VIJEĆE SRPSKE NACIONALNE MANJINE</t>
  </si>
  <si>
    <t>49464</t>
  </si>
  <si>
    <t>VIJEĆE BOŠNJAČKE NACIONALNE MANJINE</t>
  </si>
  <si>
    <t>00103</t>
  </si>
  <si>
    <t>VATROGASNE POSTROJBE</t>
  </si>
  <si>
    <t>35175</t>
  </si>
  <si>
    <t>JAVNA VATROGASNA POSTROJBA POREČ</t>
  </si>
  <si>
    <t>002</t>
  </si>
  <si>
    <t>UPRAVNI ODJEL ZA FINANCIJE</t>
  </si>
  <si>
    <t>00201</t>
  </si>
  <si>
    <t>003</t>
  </si>
  <si>
    <t>UPRAVNI ODJEL ZA DRUŠTVENE DJELATNOSTI</t>
  </si>
  <si>
    <t>00301</t>
  </si>
  <si>
    <t>00302</t>
  </si>
  <si>
    <t>VRTIĆI</t>
  </si>
  <si>
    <t>35298</t>
  </si>
  <si>
    <t xml:space="preserve">DJEČJI VRTIĆ I JASLICE "RADOST" POREČ </t>
  </si>
  <si>
    <t>38399</t>
  </si>
  <si>
    <t>DJEČJI VRTIĆ "PAPERINO"  POREČ</t>
  </si>
  <si>
    <t>00303</t>
  </si>
  <si>
    <t>OSNOVNE ŠKOLE</t>
  </si>
  <si>
    <t>10803</t>
  </si>
  <si>
    <t>OSNOVNA ŠKOLA POREČ</t>
  </si>
  <si>
    <t>16230</t>
  </si>
  <si>
    <t>OSNOVNA ŠKOLA "BERNARDO PARENTIN" POREČ</t>
  </si>
  <si>
    <t>48486</t>
  </si>
  <si>
    <t>UMJETNIČKA ŠKOLA POREČ</t>
  </si>
  <si>
    <t>50338</t>
  </si>
  <si>
    <t>OSNOVNA ŠKOLA FINIDA POREČ</t>
  </si>
  <si>
    <t>00304</t>
  </si>
  <si>
    <t>UČILIŠTA</t>
  </si>
  <si>
    <t>10879</t>
  </si>
  <si>
    <t>PUČKO OTVARENO UČILIŠTE POREČ</t>
  </si>
  <si>
    <t>00305</t>
  </si>
  <si>
    <t>KNJIŽNICE</t>
  </si>
  <si>
    <t>42418</t>
  </si>
  <si>
    <t>GRADSKA KNJIŽNICA POREČ</t>
  </si>
  <si>
    <t>00306</t>
  </si>
  <si>
    <t>MUZEJI</t>
  </si>
  <si>
    <t>43079</t>
  </si>
  <si>
    <t>ZAVIČAJNI MUZEJ POREŠTINE POREČ</t>
  </si>
  <si>
    <t>00307</t>
  </si>
  <si>
    <t>USTANOVE SOCIJALNE SKRBI</t>
  </si>
  <si>
    <t>49761</t>
  </si>
  <si>
    <t>CENTAR ZA PRUŽANJE USLUGA U ZAJEDNICI ZDRAVI GRAD POREČ</t>
  </si>
  <si>
    <t>004</t>
  </si>
  <si>
    <t>UPRAVNI ODJEL ZA UPRAVLJANJE GRADSKOM IMOVINOM</t>
  </si>
  <si>
    <t>00401</t>
  </si>
  <si>
    <t>005</t>
  </si>
  <si>
    <t>UPRAVNI ODJEL ZA KOMUNALNI SUSTAV</t>
  </si>
  <si>
    <t>00501</t>
  </si>
  <si>
    <t>006</t>
  </si>
  <si>
    <t>UPRAVNI ODJEL ZA PROSTORNO PLANIRANJE I ZAŠTITU OKOLIŠA</t>
  </si>
  <si>
    <t>00601</t>
  </si>
  <si>
    <t>007</t>
  </si>
  <si>
    <t>UPRAVNI ODJEL ZA PROSTORNO UREĐENJE I GRADNJU</t>
  </si>
  <si>
    <t>00701</t>
  </si>
  <si>
    <t>Naknada za eksploataciju mineralnih sirovina</t>
  </si>
  <si>
    <t>Članak 7.</t>
  </si>
  <si>
    <t>Stanje kredita i zajma 31. 12.</t>
  </si>
  <si>
    <t>2,5 do 31.7./ 2,00</t>
  </si>
  <si>
    <t>1,90 do 29.02. /1,03</t>
  </si>
  <si>
    <t>2,25 do 31.07./1,90</t>
  </si>
  <si>
    <t xml:space="preserve">Aktivnost: Priprema projekata iz EU fondova </t>
  </si>
  <si>
    <t>Kapitalni projekt: Sufinanciranje poslovanja TD Parentium d.o.o. Poreč</t>
  </si>
  <si>
    <t>A100048</t>
  </si>
  <si>
    <t>Aktivnost: Prijevoz učenika osnovnih škola</t>
  </si>
  <si>
    <t>T100012</t>
  </si>
  <si>
    <t>Tekući projekt: Školski dani meda</t>
  </si>
  <si>
    <t>Kapitalni projekt: Nabava udžbenika</t>
  </si>
  <si>
    <t>Ostali građevinski objekti</t>
  </si>
  <si>
    <t>2,00 do 29.2./1,10</t>
  </si>
  <si>
    <t>1,10</t>
  </si>
  <si>
    <t>Kapitalne pomoći od institucija i tijela  EU</t>
  </si>
  <si>
    <t xml:space="preserve">Primljeni zajmovi od državnog proračuna                  </t>
  </si>
  <si>
    <t xml:space="preserve">Primljeni zajmovi od drugih razina vlasti                                                           </t>
  </si>
  <si>
    <t>Izdaci za dane zajmove i depozite</t>
  </si>
  <si>
    <t xml:space="preserve">Dani zajmovi drugim razinama vlasti                                                                 </t>
  </si>
  <si>
    <t xml:space="preserve">Dani zajmovi izvanproračunskim korisnicima županijskih, gradskih i općinskih proračuna              </t>
  </si>
  <si>
    <t>Prihodi od prodaje nefinancijske imovine - predfinanciranje EU projekata</t>
  </si>
  <si>
    <t xml:space="preserve">Primljeni krediti od kreditnih institucija u javnom sektoru - primljen kredit od Hrvatske banka za obnovu i razvitak u iznosu od 4.000.000,00 kn, po ugovoru broj ESJR-19-1100532  od 25.08.2020. godine za modernizaciju javne rasvjete ESIF -JR. Kredit je u fazi korištenja.                                  </t>
  </si>
  <si>
    <t xml:space="preserve">Primljeni krediti od kreditnih institucija izvan javnog sektora - primljen kredit od Privredne banke d.d. Zagreb u iznosu od 20.000.000,00 kn, po ugovoru broj 5010777745  od 24.12.2020. godine za rekonstrukciju gradske rive. Kredit je iskorišten u cijelosti.                                  </t>
  </si>
  <si>
    <t xml:space="preserve">Primljeni zajam od državnog proračuna dugoročni - primljen dugoročni beskamatni zajam iz Državnog proračuna sukladno Naputku o isplati sredstava beskamatnog zajma JLP(R)S usljed pada prihoda (N.N. 130/20).                                  </t>
  </si>
  <si>
    <t xml:space="preserve">Izdaci za dane zajmove i depozite                                                       </t>
  </si>
  <si>
    <t>Dani zajmovi drugim razinama vlasti</t>
  </si>
  <si>
    <t>Dani zajmovi izvanproračunskim korisnicima županijskih, gradskih i općinskih proračuna</t>
  </si>
  <si>
    <t>Dani zajmovi izvanproračunskim korisnicima županijskih, gradskih i općinskih proračuna - kratkoročni - LUČKA UPRAVA POREČ - ugovor o kratkoročnoj pozajmici u svrhu izrade i nabave urbane opreme za potrebe uređenja pomorskog dobra na gradskoj rivi u Poreču od 26.06.2020. godine</t>
  </si>
  <si>
    <t xml:space="preserve">Udruženje obrtnika Poreč i Grad Poreč-Parenzo sklopili su dana 12.10.2018. godine Ugovor o prodaji i prijenosu poslovnih udjela u društvu Dom Obrtnika d.o.o. sa cijenom poslovnog udjela u iznosu od 3.657.416,11 kn koji će se platiti u 5 godina. Plaćeno je četiri obroka od 2018.-2020. godine, tako da je stanje obveza za platiti u 2022. godini u iznosu od 751.322,94 kn.    </t>
  </si>
  <si>
    <t>035</t>
  </si>
  <si>
    <t>Istraživanje i razvoj: Javni red i sigurnost</t>
  </si>
  <si>
    <t>Nezaposlenost</t>
  </si>
  <si>
    <t>Kapitalni projekt: EU projekt: STREAM - upravljanje rizicima od poplave (IT-HR)</t>
  </si>
  <si>
    <t>Aktivnost: Sufinanciranje poslovanja za Poduzetnički inkubator Žbandaj</t>
  </si>
  <si>
    <t xml:space="preserve">Tekući projekt: EU projekt: Poreč: (G)rad s mladima </t>
  </si>
  <si>
    <t>Aktivnost: Sufinanciranje kupnje udžbenika i drugih obraz.materijala učenicima OŠ i SŠ</t>
  </si>
  <si>
    <t>K100014</t>
  </si>
  <si>
    <t>Kapitalni projekt: "La mula de Parenzo"</t>
  </si>
  <si>
    <t>Aktivnost: Šire javne potrebe u očuvanju zdravlja</t>
  </si>
  <si>
    <t>T100008</t>
  </si>
  <si>
    <t>Tekući projekt: Savjetovalište za spolno i reproduktivno zdravlje mladih u IŽ</t>
  </si>
  <si>
    <t>A100019</t>
  </si>
  <si>
    <t>Aktivnost: Naknade vezane uz socijalno-zdravstvenu zaštitu građana</t>
  </si>
  <si>
    <t>Tekući projekt: EU projekt: PRIJATELJ SUNCU</t>
  </si>
  <si>
    <t>Tekući projekt: Naknade za pomoć osobama koje su ostale bez posla zbog epidemije koronavirusom</t>
  </si>
  <si>
    <t xml:space="preserve">PROR. KORISNIK 35298 DJEČJI VRTIĆ "RADOST" POREČ </t>
  </si>
  <si>
    <t>Aktivnost: Odgojnoobrazovno, administrativno i tehničko osoblje</t>
  </si>
  <si>
    <t>Tekući projekt: EU projekt: ERASMUS + C.A.L.M.</t>
  </si>
  <si>
    <t>K100022</t>
  </si>
  <si>
    <t>Kapitalni projekt: Izgradnja dječjeg vrtića u Žbandaju</t>
  </si>
  <si>
    <t>K100025</t>
  </si>
  <si>
    <t>Kapitalni projekt: Poticana stanogradnja</t>
  </si>
  <si>
    <t>Izvor 8. NAMJENSKI PRIMICI</t>
  </si>
  <si>
    <t>Izvor 8.1. Primici od zaduživanja</t>
  </si>
  <si>
    <t>Aktivnost: Održavanje semafora i svjetleće signalizacije</t>
  </si>
  <si>
    <t>A100107</t>
  </si>
  <si>
    <t>Aktivnost: Utrošak energije za javne površine, opremu i igrališta</t>
  </si>
  <si>
    <t>A100207</t>
  </si>
  <si>
    <t>Aktivnost: Održavanje autobusnih čekaonica</t>
  </si>
  <si>
    <t>K105003</t>
  </si>
  <si>
    <t>Kapitalni projekt: Kupnja komunalne opreme za sakupljanje komunalnog otpada</t>
  </si>
  <si>
    <t>K100022 Izgradnja dječjeg vrtića u Žbandaju</t>
  </si>
  <si>
    <t>DRŽAVNI PRORAČUN</t>
  </si>
  <si>
    <t>31.07.2026.</t>
  </si>
  <si>
    <t>24.12.2023.</t>
  </si>
  <si>
    <t>Otplata glavnice do 31.12.2020.</t>
  </si>
  <si>
    <t>Otplata kamata do 31.12.2020.</t>
  </si>
  <si>
    <t>Iznos glavnice: 20.000.000,00 HRK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</si>
  <si>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</si>
  <si>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</si>
  <si>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</si>
  <si>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</si>
  <si>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</si>
  <si>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</si>
  <si>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</si>
  <si>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</si>
  <si>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</si>
  <si>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</si>
  <si>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</si>
  <si>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</si>
  <si>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</si>
  <si>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</si>
  <si>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</si>
  <si>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Broj ugovora o kreditu:  5010777745</t>
  </si>
  <si>
    <t>Kamatna stopa: 1,45%  godišnje</t>
  </si>
  <si>
    <t>Broj rata/anuiteta: 180 mjesečnih rata</t>
  </si>
  <si>
    <t>Datum ugovaranja kredita: 24.12.2020.</t>
  </si>
  <si>
    <t>Odluka o davanju suglasnosti za zaduživanje Vlade Republike Hrvatske od 24.12.2020. godine, Klase: 022-03/20-04/481, Urbroj: 50301-05/16-20-2</t>
  </si>
  <si>
    <t>Iznos glavnice: 4.000.000,00 HRK</t>
  </si>
  <si>
    <t>Broj ugovora o kreditu:  ESJR-19-1100532</t>
  </si>
  <si>
    <t>Kamatna stopa: 0,50%  godišnje</t>
  </si>
  <si>
    <t>Rok otplate kredita: od 31.08.2021. do 31.07.2026. godine</t>
  </si>
  <si>
    <t>Broj rata/anuiteta: 60 mjesečnih rata</t>
  </si>
  <si>
    <t>Datum ugovaranja kredita: 25.08.2020.</t>
  </si>
  <si>
    <t>Odluka o davanju suglasnosti za zaduživanje Vlade Republike Hrvatske od 27.06.2019. godine, Klase: 022-03/19-04/242, Urbroj: 50301-25/06-19-2</t>
  </si>
  <si>
    <t>Rok otplate kredita: uz poček od 1 godine od 31.05.2021. do 30.04.2037. godine</t>
  </si>
  <si>
    <t>Iznos zajma: 7.700.000,00 HRK</t>
  </si>
  <si>
    <t>Kamatna stopa: bez kamata</t>
  </si>
  <si>
    <t>Broj rata/anuiteta: 1 godišinje</t>
  </si>
  <si>
    <t>Rok otplate zajma: od 24.12.2021. do 24.12.2023. godine</t>
  </si>
  <si>
    <t>Datum uplate zajma: 24.12.2020.</t>
  </si>
  <si>
    <t>Naputak o isplati sredstava beskamatnog zajma JLP(R)S uslijed pada prihoda (N.N. 130/20)</t>
  </si>
  <si>
    <t>402-01/20-01/221</t>
  </si>
  <si>
    <t xml:space="preserve">Porez i prirez na dohodak po godišnjoj prijavi                                                      </t>
  </si>
  <si>
    <t>-</t>
  </si>
  <si>
    <t>6322</t>
  </si>
  <si>
    <t xml:space="preserve">Kapitalne pomoći od međunarodnih organizacija                                                       </t>
  </si>
  <si>
    <t>6323</t>
  </si>
  <si>
    <t>6324</t>
  </si>
  <si>
    <t>639</t>
  </si>
  <si>
    <t>Prijenosi između proračunskih korisnika istog proračuna</t>
  </si>
  <si>
    <t>6393</t>
  </si>
  <si>
    <t>Tekući prijenosi između proračunskih korisnika istog proračuna temeljem prijenosa EU sredstava</t>
  </si>
  <si>
    <t>643</t>
  </si>
  <si>
    <t xml:space="preserve">Prihodi od kamata na dane zajmove                                                                   </t>
  </si>
  <si>
    <t>6437</t>
  </si>
  <si>
    <t xml:space="preserve">Prihodi od kamata na dane zajmove drugim razinama vlasti                                            </t>
  </si>
  <si>
    <t>7221</t>
  </si>
  <si>
    <t>RAČUNSKI
PLAN</t>
  </si>
  <si>
    <t>IZVRŠENJE
ZA 2020.</t>
  </si>
  <si>
    <t>Indeks 6/5</t>
  </si>
  <si>
    <t>IZVORNI PLAN
ZA 2021.</t>
  </si>
  <si>
    <t>TEKUĆI PLAN
ZA 2021.</t>
  </si>
  <si>
    <t>IZVRŠENJE
ZA 2021.</t>
  </si>
  <si>
    <t>Indeks 6/3</t>
  </si>
  <si>
    <t>368</t>
  </si>
  <si>
    <t>3681</t>
  </si>
  <si>
    <t>369</t>
  </si>
  <si>
    <t>3693</t>
  </si>
  <si>
    <t>UKUPNI PRIHODI (6 + 7)</t>
  </si>
  <si>
    <t xml:space="preserve">RAZDJEL 001 UPRAVNI ODJEL ZA OPĆU UPRAVU </t>
  </si>
  <si>
    <t xml:space="preserve">GLAVA 00101 UPRAVNI ODJEL ZA OPĆU UPRAVU </t>
  </si>
  <si>
    <t>Izvor 4.2. Prihodi od turističke pristojbe</t>
  </si>
  <si>
    <t>Kapitalni projekt: E - uprava</t>
  </si>
  <si>
    <t>Kapitalni projekt: EU projekt: WiFi4EU nabava, montaža opreme i puštanje u rad bežične mreže</t>
  </si>
  <si>
    <t>Aktivnost: Proslava Sv.Ane u Červar Portu</t>
  </si>
  <si>
    <t>Aktivnost: Proslave u MO Varvari</t>
  </si>
  <si>
    <t>Aktivnost: Ostale proslave po mjesnim odborima</t>
  </si>
  <si>
    <t>Tekući projekt: Promicanje dvojezičnosti i očuvanje talijanskog jezika</t>
  </si>
  <si>
    <t>K100028</t>
  </si>
  <si>
    <t>Kapitalni projekt: Izgradnja doma u Kadumima</t>
  </si>
  <si>
    <t>Kamate za primljene kredite i zajmove od kreditnih i ostalih financijskih institucija u javnom sekto</t>
  </si>
  <si>
    <t>Kamate za primljene kredite i zajmove od kreditnih i ostalih financijskih institucija izvan javnog s</t>
  </si>
  <si>
    <t>542</t>
  </si>
  <si>
    <t>Otplata glavnice primljenih kredita i zajmova od kreditnih i ostalih financijskih institucija u javn</t>
  </si>
  <si>
    <t>5422</t>
  </si>
  <si>
    <t xml:space="preserve">Otplata glavnice primljenih kredita od kreditnih institucija u javnom sektoru                       </t>
  </si>
  <si>
    <t>547</t>
  </si>
  <si>
    <t xml:space="preserve">Otplata glavnice primljenih zajmova od drugih razina vlasti                                         </t>
  </si>
  <si>
    <t>5471</t>
  </si>
  <si>
    <t xml:space="preserve">Otplata glavnice primljenih zajmova od državnog proračuna                                           </t>
  </si>
  <si>
    <t>Kapitalni projekt: Konstrukcijsko energetska sanacija objekta DV Radost II</t>
  </si>
  <si>
    <t>T100013</t>
  </si>
  <si>
    <t>Tekući projekt: Projekt "Zajedno za inkluzivno obrazovanje"</t>
  </si>
  <si>
    <t>T100014</t>
  </si>
  <si>
    <t>Tekući projekt: Pomoćnici u nastavi - projekt RAST</t>
  </si>
  <si>
    <t>K100017</t>
  </si>
  <si>
    <t>Kapitalni projekt: EU projekt: Promocija ribarske tradicije Poreča - Opremanje centra "La mula de Parenzo"</t>
  </si>
  <si>
    <t>Tekući projekt: EU projekt: NA ISTOJ STRANI(CI)</t>
  </si>
  <si>
    <t xml:space="preserve">Kapitalni projekt: Sufinanciranje kreditne obveze izgradnje i opremanja Opće bolnice u Puli </t>
  </si>
  <si>
    <t>Kapitalne pomoći unutar općeg proračuna</t>
  </si>
  <si>
    <t>Tekući projekt: Savjetovalište za prehranu IŽ u Poreču</t>
  </si>
  <si>
    <t>Kapitalne pomoći kreditnim i ostalim financijskim institucijama te trgovačkim društvima u javnom sek</t>
  </si>
  <si>
    <t>Kapitalni projekt: Rekonstrukcija i opremanje sportskih dvorana i rekreacijskih objekata</t>
  </si>
  <si>
    <t>Aktivnost: Zaštita životinja putem udruga</t>
  </si>
  <si>
    <t>Aktivnost: Sportski program djece u vrtiću</t>
  </si>
  <si>
    <t>Aktivnost: Profesionalna orijentacija učenika</t>
  </si>
  <si>
    <t>Aktivnost: Učeničke zadruge</t>
  </si>
  <si>
    <t>Kapitalni projekt: Adaptacija i sanacija ustanova u OŠ iznad minimalnog standarda</t>
  </si>
  <si>
    <t>Tekući projekt: EU projekt: ERASMUS + EQUALITY</t>
  </si>
  <si>
    <t>Tekući projekt: EU projekt: ESF - EDUCOSI. TURIZAM</t>
  </si>
  <si>
    <t>K100016</t>
  </si>
  <si>
    <t>Kapitalni projekt: Adaptacija i sanacija knjižnice</t>
  </si>
  <si>
    <t>Kapitalni projekt: EU projekt: NA ISTOJ STRANI(CI)</t>
  </si>
  <si>
    <t>Kapitalni projekt: Obnova Istarske sabornice</t>
  </si>
  <si>
    <t>K100027</t>
  </si>
  <si>
    <t>Kapitalni projekt: Kupnja građevinskih objekata</t>
  </si>
  <si>
    <t>A100108</t>
  </si>
  <si>
    <t>Aktivnost: Supstitucija lampi javne rasvjete</t>
  </si>
  <si>
    <t>Aktivnost: Održavanje rekreacijskih objekata</t>
  </si>
  <si>
    <t>T100201</t>
  </si>
  <si>
    <t>Tekući projekt: EU projekt: LIVING STREETS - zatvaranje ulica za promet</t>
  </si>
  <si>
    <t>Kapitalni projekt: Imovinsko-pravni odnosi vezani za izgradnju cesta i javno prometnih površina</t>
  </si>
  <si>
    <t>K102004</t>
  </si>
  <si>
    <t>Kapitalni projekt: Izgradnja infrastrukture i prometnica zone Finida sjever</t>
  </si>
  <si>
    <t>K102006</t>
  </si>
  <si>
    <t>Kapitalni projekt: Izgradnja infrastrukture i prometnica zone Srednji Špadići</t>
  </si>
  <si>
    <t>K102024</t>
  </si>
  <si>
    <t>Kapitalni projekt: Infrastruktura Servisne zone III</t>
  </si>
  <si>
    <t>K102028</t>
  </si>
  <si>
    <t>Kapitalni projekt: Infrastruktura zone Saladinka</t>
  </si>
  <si>
    <t>K102035</t>
  </si>
  <si>
    <t>Kapitalni projekt: Prometnica Gornji Špadići - škola Finida</t>
  </si>
  <si>
    <t>K102036</t>
  </si>
  <si>
    <t>Kapitalni projekt: Izgradnja dijela Glagoljaške ulice</t>
  </si>
  <si>
    <t>K102041</t>
  </si>
  <si>
    <t>Kapitalni projekt: Izgradnja infrastrukture i prometnica zone Čimižin</t>
  </si>
  <si>
    <t>K102043</t>
  </si>
  <si>
    <t>Kapitalni projekt: Kružno raskrižje I.L.Ribara - Somogy</t>
  </si>
  <si>
    <t>K102044</t>
  </si>
  <si>
    <t>Kapitalni projekt: Rekonstrukcija raskrižja Bolnica</t>
  </si>
  <si>
    <t>K102046</t>
  </si>
  <si>
    <t>Kapitalni projekt: Prometnica Bašarinka - Kukci</t>
  </si>
  <si>
    <t>K102047</t>
  </si>
  <si>
    <t>Kapitalni projekt: Prometnica Servisna zona II</t>
  </si>
  <si>
    <t>K102049</t>
  </si>
  <si>
    <t>Kapitalni projekt: Rotor Červar Porat</t>
  </si>
  <si>
    <t>K102050</t>
  </si>
  <si>
    <t>Kapitalni projekt: Parkiralište ulice N. Dimić</t>
  </si>
  <si>
    <t>K103016</t>
  </si>
  <si>
    <t xml:space="preserve">Kapitalni projekt: Izgradnja sportskog igrališta St. Vergotini </t>
  </si>
  <si>
    <t>K103029</t>
  </si>
  <si>
    <t>Kapitalni projekt: Nogometno igralište na Žatici</t>
  </si>
  <si>
    <t>K103036</t>
  </si>
  <si>
    <t xml:space="preserve">Kapitalni projekt: Izgradnja sportskog igrališta Bonaci </t>
  </si>
  <si>
    <t>K103038</t>
  </si>
  <si>
    <t xml:space="preserve">Kapitalni projekt: Sportsko igralište I.G.Kovačića </t>
  </si>
  <si>
    <t>K104001</t>
  </si>
  <si>
    <t>Kapitalni projekt: Oborinska odvodnja naselja Špadići</t>
  </si>
  <si>
    <t>K104103</t>
  </si>
  <si>
    <t>Kapitalni projekt: Oborinska odvodnja Mate Vlašića</t>
  </si>
  <si>
    <t>K107002</t>
  </si>
  <si>
    <t>Kapitalni projekt: EU projekt: Opremanje groblja u Baderni</t>
  </si>
  <si>
    <t>T105002</t>
  </si>
  <si>
    <t>Tekući projekt: Izobrazno informativne aktivnosti o održivom gospodarenju otpadom</t>
  </si>
  <si>
    <t>Kapitalne donacije građanima i kućanstvima</t>
  </si>
  <si>
    <t xml:space="preserve">Tekući projekt: EU projekt: SCCALE 203050 - energetska učinkovitost (OBZOR 2020) </t>
  </si>
  <si>
    <t>Tekući projekt: EU projekt: SUMATRA</t>
  </si>
  <si>
    <t>Kapitalni projekt: Uređenje Trga Marafor</t>
  </si>
  <si>
    <t>RAZDJEL 008 UPRAVNI ODJEL ZA GOSPODARSTVO I EU FONDOVE</t>
  </si>
  <si>
    <t>GLAVA 00801 UPRAVNI ODJEL ZA GOSPODARSTVO I EU FONDOVE</t>
  </si>
  <si>
    <t>Aktivnost: Izrada strateškog dokumenta</t>
  </si>
  <si>
    <t>Aktivnost: Subvencije kamata za poduzetničke zajmova</t>
  </si>
  <si>
    <t>Indeks 5/4</t>
  </si>
  <si>
    <t>Organizacijska klasifikacija / Izvori / Projekt/Aktivnost / VRSTA RASHODA/IZDATAKA</t>
  </si>
  <si>
    <t>008</t>
  </si>
  <si>
    <t>UPRAVNI ODJEL ZA GOSPODARSTVO I EU FONDOVE</t>
  </si>
  <si>
    <t>00801</t>
  </si>
  <si>
    <t>II. POSEBNI DIO</t>
  </si>
  <si>
    <t>Brojčana oznaka</t>
  </si>
  <si>
    <t>Izvršenje rashoda i izdataka u iznosu od 213.532.985,29 kn utvrđuju se po nositeljima, korisnicima, posebnim namjenama i izvorima financiranja u Posebnom dijelu proračuna kako slijedi:</t>
  </si>
  <si>
    <t>VII. PRIJELAZNE I ZAKLJUČNE ODREDBE</t>
  </si>
  <si>
    <t>PREDSJEDNIK</t>
  </si>
  <si>
    <t>Zoran Rabar</t>
  </si>
  <si>
    <t>UKUPNO RASHODI I IZDACI</t>
  </si>
  <si>
    <t>SVEUKUPNO RASHODI</t>
  </si>
  <si>
    <t>OZNAKA IZVORA</t>
  </si>
  <si>
    <t>817</t>
  </si>
  <si>
    <t xml:space="preserve">Povrat zajmova danih drugim razinama vlasti                                                         </t>
  </si>
  <si>
    <t>8177</t>
  </si>
  <si>
    <t xml:space="preserve">Povrat zajmova danih izvanproračunskim korisnicima županijskih, gradskih i općinskih proračuna      </t>
  </si>
  <si>
    <t>847</t>
  </si>
  <si>
    <t>8471</t>
  </si>
  <si>
    <t xml:space="preserve">Primljeni zajmovi od državnog proračuna                                                             </t>
  </si>
  <si>
    <t>51</t>
  </si>
  <si>
    <t>517</t>
  </si>
  <si>
    <t>5177</t>
  </si>
  <si>
    <t>Turistička pristojba</t>
  </si>
  <si>
    <t>Pomoći temeljm prijenosa EU sredstava za korisnike</t>
  </si>
  <si>
    <t>Prihodi od prodaje nefinancijske imovine za korisnika</t>
  </si>
  <si>
    <t>SVEUKUPNO VIŠAK/MANJAK</t>
  </si>
  <si>
    <t>IZVRŠENJE ZA 2020.</t>
  </si>
  <si>
    <t>IZVORNI PLAN ZA 2021.</t>
  </si>
  <si>
    <t>TEKUĆI PLAN ZA 2021.</t>
  </si>
  <si>
    <t>IZVRŠENJE ZA 2021.</t>
  </si>
  <si>
    <t>I. OPĆI DIO</t>
  </si>
  <si>
    <t>GODIŠNJI  IZVJEŠTAJ  O  IZVRŠENJU PRORAČUNA 
GRADA POREČA - PARENZO ZA 2021. GODINU</t>
  </si>
  <si>
    <t>OPIS</t>
  </si>
  <si>
    <t>RAZLIKA - VIŠAK / MANJAK</t>
  </si>
  <si>
    <t>Članak 1.</t>
  </si>
  <si>
    <t>Godišnji izvještaj o izvršenju proračuna Grada Poreča - Parenzo za 2021. godinu iznosi:</t>
  </si>
  <si>
    <t>Članak 2.</t>
  </si>
  <si>
    <t>Prihodi i rashodi te primici i izdaci utvrđeni u Računu prihoda i rashoda i Računu financiranja za 2021. godinu, ostvareni su kako slijedi:</t>
  </si>
  <si>
    <t>REKAPITULACIJA</t>
  </si>
  <si>
    <t>UKUPNO RASPOLOŽIVA SREDSTVA</t>
  </si>
  <si>
    <t>IZDACI ZA FINANCIJSKU IMOVINU I OTPLATU ZAJMOVA</t>
  </si>
  <si>
    <t>UKUPNO RASPOREĐENA SREDSTVA</t>
  </si>
  <si>
    <t>VIŠAK / MANJAK IZ PRETHODNIH GODINA</t>
  </si>
  <si>
    <t xml:space="preserve">VIŠAK / MANJAK + RASPOLOŽIVA SREDSTVA IZ PRETHODNIH GODINA + NETO ZADUŽIVANJE / FINANCIRANJE </t>
  </si>
  <si>
    <t>RASPOLOŽIVA SREDSTAVA IZ PRETHODNIH GODINA</t>
  </si>
  <si>
    <t>PRIHODI</t>
  </si>
  <si>
    <t>RASHODI</t>
  </si>
  <si>
    <t>Članak 3.</t>
  </si>
  <si>
    <t>Indeks 4/3</t>
  </si>
  <si>
    <t>Povrat zajmova danih drugim razinama vlasti</t>
  </si>
  <si>
    <t>Povrat zajmova danih izvanproračunskim korisnicima županijskih, gradskih i općinskih proračuna</t>
  </si>
  <si>
    <t>Povrat zajmova danih izvanproračunskim korisnicima županijskih, gradskih i općinskih proračuna - kratkoročni - LUČKA UPRAVA POREČ - ugovor o kratkoročnoj pozajmici u svrhu izrade i nabave urbane opreme za potrebe uređenja pomorskog dobra na gradskoj rivi u Poreču od 26.06.2020. godine</t>
  </si>
  <si>
    <t>Otplata glavnice primljenih kredita od kreditnih institucija u javnom sektoru</t>
  </si>
  <si>
    <t>Otplata glavnice primljenih zajmova od državnog proračuna</t>
  </si>
  <si>
    <t xml:space="preserve">Otplata glavnice primljenih zajmova od državnog proračuna - primljen dugoročni beskamatni zajam iz Državnog proračuna sukladno Naputku o isplati sredstava beskamatnog zajma JLP(R)S usljed pada prihoda (N.N. 130/20).                                  </t>
  </si>
  <si>
    <t>Otplata glavnice primljenih kredita i zajmova od kreditnih i ostalih financijskih institucija u javnom sektoru</t>
  </si>
  <si>
    <t>Dionice i udjeli u glavnici trgovačkih društava u javnom - Kaštijun d.o.o. Pula - uplata udjela u glavnici  sukladno članku 4. Ugovora o načinu i uvjetima povrata sredstava u proračun Istarske županije od 07.03.2017., Klase: 363-01/17-02/50, Ubroj: 2167/01-09/01-17-4 za izgradnju Županijskog centra gospodarenja otpadom, kojim će se  vlasnički udjeli pojedine JLS u društvu regulirati posebnim ugovorom.</t>
  </si>
  <si>
    <t>Otplata glavnice primljenih zajmova od drugih razina vlasti</t>
  </si>
  <si>
    <t>BROJČANA OZNAKA</t>
  </si>
  <si>
    <t xml:space="preserve"> Članak 4.</t>
  </si>
  <si>
    <t>K102024 Infrastruktura Servisne zone III</t>
  </si>
  <si>
    <t>K102035 Prometnica Gornji Špadići - škola Finida</t>
  </si>
  <si>
    <t>K103029 Nogometno igralište na Žatici</t>
  </si>
  <si>
    <t>8.100 m2</t>
  </si>
  <si>
    <t>smanjenje zagađenja - izgradnja sortirnice</t>
  </si>
  <si>
    <t>K104001 Oborinska odvodnja naselja Špadići</t>
  </si>
  <si>
    <t>K104003 Oborinska odvodnja Mate Vlašića</t>
  </si>
  <si>
    <t>CILJANA VRIJEDNOST 2021</t>
  </si>
  <si>
    <t>OSTVARENA VRIJEDNOST 2021</t>
  </si>
  <si>
    <t>NAZIV CILJA / NAZIV PRIORITETA</t>
  </si>
  <si>
    <t>POČETNA VRIJEDNOST 2020.</t>
  </si>
  <si>
    <t>K103011 Uređenje gradskih plaža</t>
  </si>
  <si>
    <t>III.  IZVJEŠTAJ O PROVEDBI PLANA RAZVOJNIH PROGRAMA</t>
  </si>
  <si>
    <t>U Planu razvojnih programa iskazani su rashodi po pojedinim programima i kapitalnim projektima, a strateški ciljevi i prioriteti korišteni su iz važeće Županijske razvojene strategije Istarske županije. Plan razvojnih programa za 2021. godinu ostvaren je kako slijedi:</t>
  </si>
  <si>
    <t>VI. IZVJEŠTAJ O DANIM JAMSTVIMA I IZDACIMA PO DANIM JAMSTVIMA</t>
  </si>
  <si>
    <t>U 2021. godini Grad Poreč-Parenzo nije davao jamstva i nema iskazanih aktivnih jamstava u svojim poslovnim knjigama.</t>
  </si>
  <si>
    <t xml:space="preserve">Ovaj Godišnji izvještaj o izvršenju Proračuna Grada Poreča - Parenzo za 2021. godinu stupa na snagu prvog dana od dana objave u "Službenom glasniku Grada Poreča - Parenzo". </t>
  </si>
  <si>
    <t>372120</t>
  </si>
  <si>
    <t>23.03.2021.</t>
  </si>
  <si>
    <t>551-06/21-01/46</t>
  </si>
  <si>
    <t>551-06/21-01/44</t>
  </si>
  <si>
    <t>551-06/21-01/45</t>
  </si>
  <si>
    <t>551-06/21-01/47</t>
  </si>
  <si>
    <t>12.05.2021.</t>
  </si>
  <si>
    <t>402-01/21-01/104</t>
  </si>
  <si>
    <t>402-01/21-01/103</t>
  </si>
  <si>
    <t>21.07.2021.</t>
  </si>
  <si>
    <t>402-01/21-01/154</t>
  </si>
  <si>
    <t>12.10.2021.</t>
  </si>
  <si>
    <t>551-06/21-01/151</t>
  </si>
  <si>
    <t>11.11.2021.</t>
  </si>
  <si>
    <t>402-01/21-01/210</t>
  </si>
  <si>
    <t>02.12.2021.</t>
  </si>
  <si>
    <t>402-01/21-01/224</t>
  </si>
  <si>
    <t>13.12.2021.</t>
  </si>
  <si>
    <t>402-01/21-01/227</t>
  </si>
  <si>
    <t>27.12.2021.</t>
  </si>
  <si>
    <t>402-01/21-01/239</t>
  </si>
  <si>
    <t>372290</t>
  </si>
  <si>
    <t>28.01.2021.</t>
  </si>
  <si>
    <t>601-02/21-01/01</t>
  </si>
  <si>
    <t>18.02.2021.</t>
  </si>
  <si>
    <t>402-01/21-01/32</t>
  </si>
  <si>
    <t>381190</t>
  </si>
  <si>
    <t>24.03.2021.</t>
  </si>
  <si>
    <t>402-01/21-01/70</t>
  </si>
  <si>
    <t>30.06.2021.</t>
  </si>
  <si>
    <t>402-01/21-01/136</t>
  </si>
  <si>
    <t>V. IZVJEŠTAJ O KORIŠTENJU PRORAČUNSKE ZALIHE</t>
  </si>
  <si>
    <t>RAČUNSKI PLAN</t>
  </si>
  <si>
    <t>Zaključak Gradonačelnika KLASA I URBROJ</t>
  </si>
  <si>
    <t>DATUM ISPLATE</t>
  </si>
  <si>
    <t>DATUM ZAKLJUČKA</t>
  </si>
  <si>
    <t>Pomoć povodom poplave u Dračevcu
Tomislav Sambolec, Poreč</t>
  </si>
  <si>
    <t>Pomoć povodom poplave u Dračevcu
Ana Cvitković,Poreč</t>
  </si>
  <si>
    <t>Pomoć povodom poplave u Dračevcu
Srđan Ryšlavy, Poreč</t>
  </si>
  <si>
    <t>Pomoć povodom poplave u Dračevcu
Pavle Šegrt, Poreč</t>
  </si>
  <si>
    <t>Pomoć za podmirivanje troškova života
Mubera Mešić Nazić, Poreč</t>
  </si>
  <si>
    <t>Pomoć za podmirenje troškova najamnine za stan 
Suzana Lumezi, Poreč</t>
  </si>
  <si>
    <t>Pomoć za podmirenje troškova najamnine za stan 
Ljiljana Merdanović, Poreč</t>
  </si>
  <si>
    <t>Podmirenje osnovnih životnih potreba
Ljiljana Merdanović, Poreč</t>
  </si>
  <si>
    <t>Podmirenje bolničkih troškova 
Terlević  Jure, Poreč</t>
  </si>
  <si>
    <t>Podmirenje troškova za smještaj na stacionaru
Šavija Borka, Poreč</t>
  </si>
  <si>
    <t>Podmirenje troškova puta i boravka za vrijeme bolničkog liječenja djeteta
Čurko Branka, Poreč</t>
  </si>
  <si>
    <t>Podmirenje troškova kupnje zimske odjeće i obuće
Fabac Ervin, Poreč</t>
  </si>
  <si>
    <t>Podmirenje dugovanja za DV Radost
Idris Sulejmani, Poreč</t>
  </si>
  <si>
    <t>Pomoć za podmirenje dugovanja GPK
Luka Hajmut, Poreč</t>
  </si>
  <si>
    <t>Podmirenje dugovanja za DV Radost
Aleksandar Blažević, Poreč</t>
  </si>
  <si>
    <t>Sufinanciranje liječenja bolesnih životinja 
Udruga SOS Šape, Poreč</t>
  </si>
  <si>
    <t>Sufinanciranje troš. sudjelovanja na Međunarodnom turniru mladih fizičara
Istraživački centar mladih, Zagreb</t>
  </si>
  <si>
    <t>Ukupno račun 372290</t>
  </si>
  <si>
    <t>Ukupno račun 381190</t>
  </si>
  <si>
    <t>Ukupno račun 38119</t>
  </si>
  <si>
    <t>Ukupno račun 3811</t>
  </si>
  <si>
    <t>Ukupno račun 37212 i 37229</t>
  </si>
  <si>
    <t>Ostali rashodi</t>
  </si>
  <si>
    <t>Tekuće donacije</t>
  </si>
  <si>
    <t>Tekuće donacije u novcu</t>
  </si>
  <si>
    <t>Ostale tekuće donacije u novcu</t>
  </si>
  <si>
    <t>Članak 8.</t>
  </si>
  <si>
    <t>IV. IZVJEŠTAJ O ZADUŽIVANJU NA DOMAĆEM I STRANOM TRŽIŠTU NOVCA I KAPITALA</t>
  </si>
  <si>
    <t>KN</t>
  </si>
  <si>
    <t>Izvještaj o zaduživanju na domaćem i stranom tržištu novaca i kapitala daje pregled zaduženja u izvještajnom razdoblju po vrsti instrumenata, valutnoj, kamatnoj i ročnoj strukturi:</t>
  </si>
  <si>
    <t>PLAN OTPLATE</t>
  </si>
  <si>
    <t>Članak 5.</t>
  </si>
  <si>
    <t>Članak 6.</t>
  </si>
  <si>
    <t>izrađena projektna dokumentacija</t>
  </si>
  <si>
    <t>obnova Palače</t>
  </si>
  <si>
    <t>sukcesivna obnova</t>
  </si>
  <si>
    <t xml:space="preserve">započeto ulaganje na izgradnji </t>
  </si>
  <si>
    <t>17410 spremnika (120/240 litara, plastika/papir)</t>
  </si>
  <si>
    <t>Primici od povrata depozita od tuzemnih kreditnih i ostalih institucija za program POREČ 1</t>
  </si>
  <si>
    <t xml:space="preserve">Otplata glavnice za primljeni kredit od HBOR-a u iznosu od 4.000.000,00 kn, po ugovoru broj ESJR-19-1100532 od 25.08.2020. godine za modernizaciju javne rasvjete. </t>
  </si>
  <si>
    <t>Tablica 14. PLAN RAZVOJNIH PROGRAMA</t>
  </si>
  <si>
    <t>Tablica 15. PRIMLJENI KREDITI I ZAJMOVI I NJIHOVE OTPLATE</t>
  </si>
  <si>
    <t>Tablica 16. OTPLATNI PLANOVI KREDITA</t>
  </si>
  <si>
    <t>Tablica 17. IZVJEŠTAJ O KORIŠTENJU PRORAČUNSKE ZALIHE</t>
  </si>
  <si>
    <t>sveukupno 1082</t>
  </si>
  <si>
    <t xml:space="preserve">sukcesivno asfaltiranje </t>
  </si>
  <si>
    <t>30.04.2037.</t>
  </si>
  <si>
    <t>KLASA:  011-01/22-01/37</t>
  </si>
  <si>
    <t>URBROJ: 2163-6-07/01-22-2</t>
  </si>
  <si>
    <t>Poreč-Parenzo, 23. lipnja 2022.</t>
  </si>
  <si>
    <t>Temeljem odredbi članaka 89. Zakona o proračunu ("Narodne novine" broj, 144/21), Pravilnika o polugodišnjem i godišnjem izvještaju o izvršenju proračuna ("Narodne novine" broj, 24/13, 102/17, 1/20 i 147/20) i članka 86. Statuta Grada Poreča-Parenzo ("Službeni glasnik Grada Poreča-Parenzo" br.2/13, 10/18 i 2/21)  Gradsko vijeće Grada Poreča-Parenzo, na sjednici održanoj dana 23. lipnja 2022. godine donijelo je</t>
  </si>
  <si>
    <t xml:space="preserve">B. RAČUN ZADUŽIVANJA / FINANCIRANJA </t>
  </si>
</sst>
</file>

<file path=xl/styles.xml><?xml version="1.0" encoding="utf-8"?>
<styleSheet xmlns="http://schemas.openxmlformats.org/spreadsheetml/2006/main">
  <numFmts count="6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#.##000"/>
    <numFmt numFmtId="173" formatCode="\$#,#00"/>
    <numFmt numFmtId="174" formatCode="#,#00"/>
    <numFmt numFmtId="175" formatCode="%#,#00"/>
    <numFmt numFmtId="176" formatCode="#,"/>
    <numFmt numFmtId="177" formatCode="m\o\n\th\ d\,\ yyyy"/>
    <numFmt numFmtId="178" formatCode="#,##0_);\(#,##0\)"/>
    <numFmt numFmtId="179" formatCode="#,##0.00_);\(#,##0.00\)"/>
    <numFmt numFmtId="180" formatCode="0.0"/>
    <numFmt numFmtId="181" formatCode="_-* #,##0.000_-;\-* #,##0.000_-;_-* &quot;-&quot;??_-;_-@_-"/>
    <numFmt numFmtId="182" formatCode="_-* #,##0.0_-;\-* #,##0.0_-;_-* &quot;-&quot;??_-;_-@_-"/>
    <numFmt numFmtId="183" formatCode="_-* #,##0_-;\-* #,##0_-;_-* &quot;-&quot;??_-;_-@_-"/>
    <numFmt numFmtId="184" formatCode="#,##0_ ;[Red]\-#,##0\ "/>
    <numFmt numFmtId="185" formatCode="#,##0.0_ ;[Red]\-#,##0.0\ "/>
    <numFmt numFmtId="186" formatCode="0_ ;[Red]\-0\ "/>
    <numFmt numFmtId="187" formatCode="#,##0_ ;\-#,##0\ "/>
    <numFmt numFmtId="188" formatCode="#,##0.00_ ;[Red]\-#,##0.00\ "/>
    <numFmt numFmtId="189" formatCode="0.00_ ;[Red]\-0.00\ "/>
    <numFmt numFmtId="190" formatCode="#,##0.0"/>
    <numFmt numFmtId="191" formatCode="_-* #,##0.0000_-;\-* #,##0.0000_-;_-* &quot;-&quot;??_-;_-@_-"/>
    <numFmt numFmtId="192" formatCode="0.000"/>
    <numFmt numFmtId="193" formatCode="0.000000"/>
    <numFmt numFmtId="194" formatCode="0.00000"/>
    <numFmt numFmtId="195" formatCode="0.0000"/>
    <numFmt numFmtId="196" formatCode="[$-41A]d\.\ mmmm\ yyyy"/>
    <numFmt numFmtId="197" formatCode="0.00_ ;\-0.00\ "/>
    <numFmt numFmtId="198" formatCode="#,##0.000_ ;[Red]\-#,##0.000\ "/>
    <numFmt numFmtId="199" formatCode="#,##0.0000_ ;[Red]\-#,##0.0000\ "/>
    <numFmt numFmtId="200" formatCode="#,##0.000"/>
    <numFmt numFmtId="201" formatCode="#,##0.0000"/>
    <numFmt numFmtId="202" formatCode="&quot;Da&quot;;&quot;Da&quot;;&quot;Ne&quot;"/>
    <numFmt numFmtId="203" formatCode="&quot;Istina&quot;;&quot;Istina&quot;;&quot;Laž&quot;"/>
    <numFmt numFmtId="204" formatCode="&quot;Uključeno&quot;;&quot;Uključeno&quot;;&quot;Isključeno&quot;"/>
    <numFmt numFmtId="205" formatCode="&quot;Istinito&quot;;&quot;Istinito&quot;;&quot;Neistinito&quot;"/>
    <numFmt numFmtId="206" formatCode="&quot;True&quot;;&quot;True&quot;;&quot;False&quot;"/>
    <numFmt numFmtId="207" formatCode="[$¥€-2]\ #,##0.00_);[Red]\([$€-2]\ #,##0.00\)"/>
    <numFmt numFmtId="208" formatCode="_-* #,##0\ _k_n_-;\-* #,##0\ _k_n_-;_-* &quot;-&quot;??\ _k_n_-;_-@_-"/>
    <numFmt numFmtId="209" formatCode="_(* #,##0_);_(* \(#,##0\);_(* &quot;-&quot;_);_(@_)"/>
    <numFmt numFmtId="210" formatCode="_(&quot;$&quot;* #,##0_);_(&quot;$&quot;* \(#,##0\);_(&quot;$&quot;* &quot;-&quot;_);_(@_)"/>
    <numFmt numFmtId="211" formatCode="_(* #,##0.00_);_(* \(#,##0.00\);_(* &quot;-&quot;??_);_(@_)"/>
    <numFmt numFmtId="212" formatCode="_(&quot;$&quot;* #,##0.00_);_(&quot;$&quot;* \(#,##0.00\);_(&quot;$&quot;* &quot;-&quot;??_);_(@_)"/>
    <numFmt numFmtId="213" formatCode="[$-1041A]#,##0.00;\-\ #,##0.00"/>
    <numFmt numFmtId="214" formatCode="0.00##\%"/>
    <numFmt numFmtId="215" formatCode="d\.m\.yyyy"/>
    <numFmt numFmtId="216" formatCode="#,##0.00_ ;\-#,##0.00\ "/>
  </numFmts>
  <fonts count="42">
    <font>
      <sz val="10"/>
      <name val="Arial"/>
      <family val="2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b/>
      <sz val="10"/>
      <color indexed="63"/>
      <name val="Arial"/>
      <family val="2"/>
    </font>
    <font>
      <b/>
      <sz val="9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8"/>
      <color rgb="FFFF0000"/>
      <name val="Arial"/>
      <family val="2"/>
    </font>
    <font>
      <b/>
      <sz val="1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lightGray">
        <fgColor indexed="22"/>
      </patternFill>
    </fill>
  </fills>
  <borders count="1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hair"/>
      <top style="medium"/>
      <bottom style="medium"/>
    </border>
    <border>
      <left style="thin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medium"/>
    </border>
    <border>
      <left style="hair"/>
      <right style="thin"/>
      <top style="medium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hair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medium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medium"/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thin"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 style="thin"/>
      <bottom style="hair"/>
    </border>
    <border>
      <left style="medium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>
        <color indexed="8"/>
      </right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 style="hair"/>
      <top style="hair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 style="hair"/>
    </border>
  </borders>
  <cellStyleXfs count="1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0" fontId="3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6" fillId="3" borderId="0" applyNumberFormat="0" applyBorder="0" applyAlignment="0" applyProtection="0"/>
    <xf numFmtId="0" fontId="0" fillId="20" borderId="1" applyNumberFormat="0" applyFont="0" applyAlignment="0" applyProtection="0"/>
    <xf numFmtId="0" fontId="0" fillId="20" borderId="1" applyNumberFormat="0" applyFont="0" applyAlignment="0" applyProtection="0"/>
    <xf numFmtId="0" fontId="15" fillId="21" borderId="2" applyNumberFormat="0" applyAlignment="0" applyProtection="0"/>
    <xf numFmtId="0" fontId="23" fillId="22" borderId="3" applyNumberFormat="0" applyAlignment="0" applyProtection="0"/>
    <xf numFmtId="177" fontId="1" fillId="0" borderId="0">
      <alignment/>
      <protection locked="0"/>
    </xf>
    <xf numFmtId="177" fontId="1" fillId="0" borderId="0">
      <alignment/>
      <protection locked="0"/>
    </xf>
    <xf numFmtId="177" fontId="1" fillId="0" borderId="0">
      <alignment/>
      <protection locked="0"/>
    </xf>
    <xf numFmtId="177" fontId="1" fillId="0" borderId="0">
      <alignment/>
      <protection locked="0"/>
    </xf>
    <xf numFmtId="177" fontId="1" fillId="0" borderId="0">
      <alignment/>
      <protection locked="0"/>
    </xf>
    <xf numFmtId="177" fontId="1" fillId="0" borderId="0">
      <alignment/>
      <protection locked="0"/>
    </xf>
    <xf numFmtId="0" fontId="13" fillId="4" borderId="0" applyNumberFormat="0" applyBorder="0" applyAlignment="0" applyProtection="0"/>
    <xf numFmtId="0" fontId="24" fillId="0" borderId="0" applyNumberFormat="0" applyFill="0" applyBorder="0" applyAlignment="0" applyProtection="0"/>
    <xf numFmtId="174" fontId="1" fillId="0" borderId="0">
      <alignment/>
      <protection locked="0"/>
    </xf>
    <xf numFmtId="174" fontId="1" fillId="0" borderId="0">
      <alignment/>
      <protection locked="0"/>
    </xf>
    <xf numFmtId="174" fontId="1" fillId="0" borderId="0">
      <alignment/>
      <protection locked="0"/>
    </xf>
    <xf numFmtId="174" fontId="1" fillId="0" borderId="0">
      <alignment/>
      <protection locked="0"/>
    </xf>
    <xf numFmtId="174" fontId="1" fillId="0" borderId="0">
      <alignment/>
      <protection locked="0"/>
    </xf>
    <xf numFmtId="174" fontId="1" fillId="0" borderId="0">
      <alignment/>
      <protection locked="0"/>
    </xf>
    <xf numFmtId="0" fontId="13" fillId="4" borderId="0" applyNumberFormat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176" fontId="2" fillId="0" borderId="0">
      <alignment/>
      <protection locked="0"/>
    </xf>
    <xf numFmtId="176" fontId="2" fillId="0" borderId="0">
      <alignment/>
      <protection locked="0"/>
    </xf>
    <xf numFmtId="176" fontId="2" fillId="0" borderId="0">
      <alignment/>
      <protection locked="0"/>
    </xf>
    <xf numFmtId="176" fontId="2" fillId="0" borderId="0">
      <alignment/>
      <protection locked="0"/>
    </xf>
    <xf numFmtId="176" fontId="2" fillId="0" borderId="0">
      <alignment/>
      <protection locked="0"/>
    </xf>
    <xf numFmtId="176" fontId="2" fillId="0" borderId="0">
      <alignment/>
      <protection locked="0"/>
    </xf>
    <xf numFmtId="176" fontId="2" fillId="0" borderId="0">
      <alignment/>
      <protection locked="0"/>
    </xf>
    <xf numFmtId="176" fontId="2" fillId="0" borderId="0">
      <alignment/>
      <protection locked="0"/>
    </xf>
    <xf numFmtId="176" fontId="2" fillId="0" borderId="0">
      <alignment/>
      <protection locked="0"/>
    </xf>
    <xf numFmtId="176" fontId="2" fillId="0" borderId="0">
      <alignment/>
      <protection locked="0"/>
    </xf>
    <xf numFmtId="176" fontId="2" fillId="0" borderId="0">
      <alignment/>
      <protection locked="0"/>
    </xf>
    <xf numFmtId="176" fontId="2" fillId="0" borderId="0">
      <alignment/>
      <protection locked="0"/>
    </xf>
    <xf numFmtId="0" fontId="6" fillId="0" borderId="0" applyNumberFormat="0" applyFill="0" applyBorder="0" applyAlignment="0" applyProtection="0"/>
    <xf numFmtId="0" fontId="27" fillId="7" borderId="2" applyNumberFormat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4" fillId="21" borderId="7" applyNumberFormat="0" applyAlignment="0" applyProtection="0"/>
    <xf numFmtId="0" fontId="15" fillId="21" borderId="2" applyNumberFormat="0" applyAlignment="0" applyProtection="0"/>
    <xf numFmtId="0" fontId="22" fillId="0" borderId="8" applyNumberFormat="0" applyFill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20" borderId="1" applyNumberFormat="0" applyFont="0" applyAlignment="0" applyProtection="0"/>
    <xf numFmtId="0" fontId="38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21" borderId="7" applyNumberFormat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7" fillId="0" borderId="0" applyNumberFormat="0" applyFill="0" applyBorder="0" applyAlignment="0" applyProtection="0"/>
    <xf numFmtId="0" fontId="23" fillId="22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6" fontId="1" fillId="0" borderId="9">
      <alignment/>
      <protection locked="0"/>
    </xf>
    <xf numFmtId="176" fontId="1" fillId="0" borderId="9">
      <alignment/>
      <protection locked="0"/>
    </xf>
    <xf numFmtId="176" fontId="1" fillId="0" borderId="9">
      <alignment/>
      <protection locked="0"/>
    </xf>
    <xf numFmtId="176" fontId="1" fillId="0" borderId="9">
      <alignment/>
      <protection locked="0"/>
    </xf>
    <xf numFmtId="176" fontId="1" fillId="0" borderId="9">
      <alignment/>
      <protection locked="0"/>
    </xf>
    <xf numFmtId="176" fontId="1" fillId="0" borderId="9">
      <alignment/>
      <protection locked="0"/>
    </xf>
    <xf numFmtId="0" fontId="26" fillId="0" borderId="10" applyNumberFormat="0" applyFill="0" applyAlignment="0" applyProtection="0"/>
    <xf numFmtId="0" fontId="27" fillId="7" borderId="2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5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 applyProtection="1">
      <alignment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4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Alignment="1">
      <alignment/>
    </xf>
    <xf numFmtId="0" fontId="5" fillId="24" borderId="11" xfId="0" applyFont="1" applyFill="1" applyBorder="1" applyAlignment="1">
      <alignment vertical="distributed" wrapText="1"/>
    </xf>
    <xf numFmtId="0" fontId="5" fillId="0" borderId="11" xfId="130" applyFont="1" applyBorder="1">
      <alignment/>
      <protection/>
    </xf>
    <xf numFmtId="0" fontId="5" fillId="0" borderId="11" xfId="130" applyFont="1" applyBorder="1" applyAlignment="1">
      <alignment horizontal="left" vertical="top"/>
      <protection/>
    </xf>
    <xf numFmtId="0" fontId="0" fillId="0" borderId="12" xfId="0" applyFont="1" applyBorder="1" applyAlignment="1">
      <alignment/>
    </xf>
    <xf numFmtId="0" fontId="10" fillId="0" borderId="0" xfId="0" applyFont="1" applyBorder="1" applyAlignment="1">
      <alignment horizontal="left"/>
    </xf>
    <xf numFmtId="4" fontId="5" fillId="0" borderId="12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3" fillId="25" borderId="12" xfId="0" applyFont="1" applyFill="1" applyBorder="1" applyAlignment="1" quotePrefix="1">
      <alignment horizontal="center"/>
    </xf>
    <xf numFmtId="0" fontId="3" fillId="25" borderId="12" xfId="0" applyFont="1" applyFill="1" applyBorder="1" applyAlignment="1">
      <alignment/>
    </xf>
    <xf numFmtId="4" fontId="3" fillId="25" borderId="12" xfId="0" applyNumberFormat="1" applyFont="1" applyFill="1" applyBorder="1" applyAlignment="1">
      <alignment/>
    </xf>
    <xf numFmtId="0" fontId="3" fillId="25" borderId="12" xfId="0" applyFont="1" applyFill="1" applyBorder="1" applyAlignment="1">
      <alignment horizontal="center"/>
    </xf>
    <xf numFmtId="0" fontId="0" fillId="0" borderId="12" xfId="0" applyFont="1" applyBorder="1" applyAlignment="1">
      <alignment horizontal="left"/>
    </xf>
    <xf numFmtId="4" fontId="0" fillId="0" borderId="12" xfId="0" applyNumberFormat="1" applyFont="1" applyBorder="1" applyAlignment="1">
      <alignment/>
    </xf>
    <xf numFmtId="4" fontId="4" fillId="26" borderId="12" xfId="0" applyNumberFormat="1" applyFont="1" applyFill="1" applyBorder="1" applyAlignment="1">
      <alignment/>
    </xf>
    <xf numFmtId="0" fontId="4" fillId="26" borderId="12" xfId="0" applyFont="1" applyFill="1" applyBorder="1" applyAlignment="1">
      <alignment/>
    </xf>
    <xf numFmtId="1" fontId="5" fillId="0" borderId="13" xfId="132" applyNumberFormat="1" applyFont="1" applyBorder="1" applyAlignment="1">
      <alignment wrapText="1"/>
      <protection/>
    </xf>
    <xf numFmtId="0" fontId="5" fillId="27" borderId="12" xfId="0" applyFont="1" applyFill="1" applyBorder="1" applyAlignment="1">
      <alignment/>
    </xf>
    <xf numFmtId="4" fontId="0" fillId="25" borderId="12" xfId="0" applyNumberFormat="1" applyFont="1" applyFill="1" applyBorder="1" applyAlignment="1">
      <alignment/>
    </xf>
    <xf numFmtId="0" fontId="0" fillId="0" borderId="0" xfId="0" applyFont="1" applyAlignment="1">
      <alignment horizontal="left"/>
    </xf>
    <xf numFmtId="0" fontId="0" fillId="0" borderId="12" xfId="0" applyFont="1" applyBorder="1" applyAlignment="1">
      <alignment wrapText="1"/>
    </xf>
    <xf numFmtId="1" fontId="0" fillId="0" borderId="13" xfId="132" applyNumberFormat="1" applyFont="1" applyBorder="1" applyAlignment="1">
      <alignment wrapText="1"/>
      <protection/>
    </xf>
    <xf numFmtId="0" fontId="39" fillId="28" borderId="12" xfId="0" applyFont="1" applyFill="1" applyBorder="1" applyAlignment="1">
      <alignment horizontal="center"/>
    </xf>
    <xf numFmtId="0" fontId="39" fillId="28" borderId="12" xfId="0" applyFont="1" applyFill="1" applyBorder="1" applyAlignment="1">
      <alignment horizontal="left"/>
    </xf>
    <xf numFmtId="4" fontId="39" fillId="28" borderId="12" xfId="0" applyNumberFormat="1" applyFont="1" applyFill="1" applyBorder="1" applyAlignment="1">
      <alignment/>
    </xf>
    <xf numFmtId="4" fontId="5" fillId="29" borderId="12" xfId="120" applyNumberFormat="1" applyFont="1" applyFill="1" applyBorder="1">
      <alignment/>
      <protection/>
    </xf>
    <xf numFmtId="4" fontId="0" fillId="0" borderId="12" xfId="0" applyNumberFormat="1" applyFont="1" applyBorder="1" applyAlignment="1" applyProtection="1">
      <alignment horizontal="right"/>
      <protection/>
    </xf>
    <xf numFmtId="0" fontId="5" fillId="0" borderId="12" xfId="0" applyFont="1" applyBorder="1" applyAlignment="1">
      <alignment horizontal="left"/>
    </xf>
    <xf numFmtId="4" fontId="3" fillId="0" borderId="12" xfId="0" applyNumberFormat="1" applyFont="1" applyFill="1" applyBorder="1" applyAlignment="1">
      <alignment/>
    </xf>
    <xf numFmtId="4" fontId="3" fillId="0" borderId="0" xfId="0" applyNumberFormat="1" applyFont="1" applyFill="1" applyAlignment="1">
      <alignment/>
    </xf>
    <xf numFmtId="0" fontId="5" fillId="0" borderId="12" xfId="0" applyFont="1" applyFill="1" applyBorder="1" applyAlignment="1">
      <alignment/>
    </xf>
    <xf numFmtId="0" fontId="5" fillId="0" borderId="12" xfId="0" applyFont="1" applyFill="1" applyBorder="1" applyAlignment="1">
      <alignment vertical="justify"/>
    </xf>
    <xf numFmtId="0" fontId="5" fillId="0" borderId="12" xfId="0" applyFont="1" applyFill="1" applyBorder="1" applyAlignment="1">
      <alignment vertical="distributed"/>
    </xf>
    <xf numFmtId="0" fontId="3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/>
      <protection/>
    </xf>
    <xf numFmtId="4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wrapText="1"/>
    </xf>
    <xf numFmtId="0" fontId="39" fillId="30" borderId="12" xfId="0" applyFont="1" applyFill="1" applyBorder="1" applyAlignment="1">
      <alignment/>
    </xf>
    <xf numFmtId="4" fontId="39" fillId="30" borderId="12" xfId="0" applyNumberFormat="1" applyFont="1" applyFill="1" applyBorder="1" applyAlignment="1">
      <alignment/>
    </xf>
    <xf numFmtId="4" fontId="5" fillId="0" borderId="12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wrapText="1"/>
    </xf>
    <xf numFmtId="4" fontId="0" fillId="0" borderId="12" xfId="0" applyNumberFormat="1" applyFont="1" applyFill="1" applyBorder="1" applyAlignment="1">
      <alignment/>
    </xf>
    <xf numFmtId="0" fontId="0" fillId="0" borderId="12" xfId="0" applyFont="1" applyFill="1" applyBorder="1" applyAlignment="1">
      <alignment horizontal="left"/>
    </xf>
    <xf numFmtId="0" fontId="39" fillId="30" borderId="12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3" fontId="0" fillId="0" borderId="12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39" fillId="30" borderId="12" xfId="0" applyNumberFormat="1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 wrapText="1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0" fillId="0" borderId="12" xfId="0" applyFont="1" applyBorder="1" applyAlignment="1" quotePrefix="1">
      <alignment/>
    </xf>
    <xf numFmtId="0" fontId="5" fillId="0" borderId="14" xfId="0" applyFont="1" applyBorder="1" applyAlignment="1">
      <alignment/>
    </xf>
    <xf numFmtId="4" fontId="5" fillId="0" borderId="15" xfId="0" applyNumberFormat="1" applyFont="1" applyBorder="1" applyAlignment="1">
      <alignment/>
    </xf>
    <xf numFmtId="4" fontId="39" fillId="30" borderId="12" xfId="0" applyNumberFormat="1" applyFont="1" applyFill="1" applyBorder="1" applyAlignment="1" applyProtection="1">
      <alignment horizontal="right"/>
      <protection/>
    </xf>
    <xf numFmtId="0" fontId="5" fillId="0" borderId="13" xfId="0" applyFont="1" applyFill="1" applyBorder="1" applyAlignment="1">
      <alignment/>
    </xf>
    <xf numFmtId="4" fontId="5" fillId="0" borderId="13" xfId="0" applyNumberFormat="1" applyFont="1" applyFill="1" applyBorder="1" applyAlignment="1">
      <alignment/>
    </xf>
    <xf numFmtId="3" fontId="5" fillId="0" borderId="13" xfId="0" applyNumberFormat="1" applyFont="1" applyFill="1" applyBorder="1" applyAlignment="1">
      <alignment horizontal="right"/>
    </xf>
    <xf numFmtId="0" fontId="5" fillId="0" borderId="16" xfId="0" applyFont="1" applyBorder="1" applyAlignment="1">
      <alignment horizontal="left"/>
    </xf>
    <xf numFmtId="0" fontId="39" fillId="30" borderId="17" xfId="0" applyFont="1" applyFill="1" applyBorder="1" applyAlignment="1">
      <alignment/>
    </xf>
    <xf numFmtId="0" fontId="5" fillId="0" borderId="17" xfId="0" applyFont="1" applyBorder="1" applyAlignment="1">
      <alignment/>
    </xf>
    <xf numFmtId="0" fontId="0" fillId="0" borderId="17" xfId="0" applyFont="1" applyBorder="1" applyAlignment="1">
      <alignment wrapText="1"/>
    </xf>
    <xf numFmtId="0" fontId="5" fillId="0" borderId="17" xfId="0" applyFont="1" applyBorder="1" applyAlignment="1">
      <alignment vertical="justify"/>
    </xf>
    <xf numFmtId="0" fontId="0" fillId="0" borderId="18" xfId="0" applyFont="1" applyBorder="1" applyAlignment="1">
      <alignment/>
    </xf>
    <xf numFmtId="4" fontId="0" fillId="0" borderId="18" xfId="0" applyNumberFormat="1" applyFont="1" applyBorder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3" fontId="39" fillId="30" borderId="12" xfId="0" applyNumberFormat="1" applyFont="1" applyFill="1" applyBorder="1" applyAlignment="1" applyProtection="1">
      <alignment horizontal="right"/>
      <protection/>
    </xf>
    <xf numFmtId="3" fontId="0" fillId="0" borderId="0" xfId="0" applyNumberFormat="1" applyFont="1" applyAlignment="1">
      <alignment horizontal="right"/>
    </xf>
    <xf numFmtId="3" fontId="5" fillId="0" borderId="15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 horizontal="right"/>
    </xf>
    <xf numFmtId="3" fontId="0" fillId="0" borderId="12" xfId="0" applyNumberFormat="1" applyFont="1" applyBorder="1" applyAlignment="1">
      <alignment horizontal="right"/>
    </xf>
    <xf numFmtId="3" fontId="0" fillId="0" borderId="18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0" fontId="30" fillId="0" borderId="19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3" fontId="4" fillId="0" borderId="21" xfId="0" applyNumberFormat="1" applyFont="1" applyBorder="1" applyAlignment="1">
      <alignment horizontal="center" vertical="center" wrapText="1"/>
    </xf>
    <xf numFmtId="1" fontId="4" fillId="0" borderId="22" xfId="0" applyNumberFormat="1" applyFont="1" applyFill="1" applyBorder="1" applyAlignment="1" applyProtection="1">
      <alignment horizontal="center" vertical="center"/>
      <protection/>
    </xf>
    <xf numFmtId="1" fontId="4" fillId="0" borderId="23" xfId="0" applyNumberFormat="1" applyFont="1" applyFill="1" applyBorder="1" applyAlignment="1" applyProtection="1">
      <alignment horizontal="center" vertical="center" wrapText="1"/>
      <protection/>
    </xf>
    <xf numFmtId="1" fontId="4" fillId="0" borderId="24" xfId="0" applyNumberFormat="1" applyFont="1" applyFill="1" applyBorder="1" applyAlignment="1" applyProtection="1">
      <alignment horizontal="center" vertical="center" wrapText="1"/>
      <protection/>
    </xf>
    <xf numFmtId="1" fontId="5" fillId="0" borderId="24" xfId="0" applyNumberFormat="1" applyFont="1" applyFill="1" applyBorder="1" applyAlignment="1">
      <alignment horizontal="center" vertical="center"/>
    </xf>
    <xf numFmtId="3" fontId="4" fillId="0" borderId="24" xfId="0" applyNumberFormat="1" applyFont="1" applyFill="1" applyBorder="1" applyAlignment="1" applyProtection="1">
      <alignment horizontal="center" vertical="center" wrapText="1"/>
      <protection/>
    </xf>
    <xf numFmtId="3" fontId="4" fillId="0" borderId="25" xfId="0" applyNumberFormat="1" applyFont="1" applyBorder="1" applyAlignment="1">
      <alignment horizontal="center" vertical="center" wrapText="1"/>
    </xf>
    <xf numFmtId="3" fontId="4" fillId="0" borderId="26" xfId="0" applyNumberFormat="1" applyFont="1" applyFill="1" applyBorder="1" applyAlignment="1" applyProtection="1">
      <alignment horizontal="center" vertical="center" wrapText="1"/>
      <protection/>
    </xf>
    <xf numFmtId="0" fontId="39" fillId="28" borderId="27" xfId="0" applyFont="1" applyFill="1" applyBorder="1" applyAlignment="1">
      <alignment horizontal="left"/>
    </xf>
    <xf numFmtId="4" fontId="39" fillId="28" borderId="27" xfId="0" applyNumberFormat="1" applyFont="1" applyFill="1" applyBorder="1" applyAlignment="1">
      <alignment/>
    </xf>
    <xf numFmtId="3" fontId="39" fillId="28" borderId="27" xfId="0" applyNumberFormat="1" applyFont="1" applyFill="1" applyBorder="1" applyAlignment="1">
      <alignment horizontal="right"/>
    </xf>
    <xf numFmtId="3" fontId="4" fillId="26" borderId="12" xfId="0" applyNumberFormat="1" applyFont="1" applyFill="1" applyBorder="1" applyAlignment="1">
      <alignment horizontal="right"/>
    </xf>
    <xf numFmtId="3" fontId="3" fillId="0" borderId="12" xfId="0" applyNumberFormat="1" applyFont="1" applyFill="1" applyBorder="1" applyAlignment="1">
      <alignment horizontal="right"/>
    </xf>
    <xf numFmtId="0" fontId="0" fillId="0" borderId="0" xfId="124" applyFont="1">
      <alignment/>
      <protection/>
    </xf>
    <xf numFmtId="0" fontId="5" fillId="0" borderId="0" xfId="124" applyFont="1">
      <alignment/>
      <protection/>
    </xf>
    <xf numFmtId="3" fontId="0" fillId="0" borderId="0" xfId="124" applyNumberFormat="1" applyFont="1">
      <alignment/>
      <protection/>
    </xf>
    <xf numFmtId="4" fontId="29" fillId="21" borderId="12" xfId="124" applyNumberFormat="1" applyFont="1" applyFill="1" applyBorder="1" applyAlignment="1" applyProtection="1">
      <alignment horizontal="right"/>
      <protection/>
    </xf>
    <xf numFmtId="3" fontId="29" fillId="21" borderId="12" xfId="124" applyNumberFormat="1" applyFont="1" applyFill="1" applyBorder="1" applyAlignment="1" applyProtection="1">
      <alignment horizontal="right"/>
      <protection/>
    </xf>
    <xf numFmtId="4" fontId="5" fillId="31" borderId="12" xfId="124" applyNumberFormat="1" applyFont="1" applyFill="1" applyBorder="1" applyAlignment="1" applyProtection="1">
      <alignment horizontal="right"/>
      <protection/>
    </xf>
    <xf numFmtId="3" fontId="5" fillId="31" borderId="12" xfId="124" applyNumberFormat="1" applyFont="1" applyFill="1" applyBorder="1" applyAlignment="1" applyProtection="1">
      <alignment horizontal="right"/>
      <protection/>
    </xf>
    <xf numFmtId="4" fontId="31" fillId="2" borderId="12" xfId="124" applyNumberFormat="1" applyFont="1" applyFill="1" applyBorder="1" applyAlignment="1" applyProtection="1">
      <alignment horizontal="right"/>
      <protection/>
    </xf>
    <xf numFmtId="3" fontId="31" fillId="2" borderId="12" xfId="124" applyNumberFormat="1" applyFont="1" applyFill="1" applyBorder="1" applyAlignment="1" applyProtection="1">
      <alignment horizontal="right"/>
      <protection/>
    </xf>
    <xf numFmtId="0" fontId="5" fillId="15" borderId="12" xfId="124" applyFont="1" applyFill="1" applyBorder="1" applyAlignment="1" applyProtection="1">
      <alignment horizontal="left"/>
      <protection/>
    </xf>
    <xf numFmtId="4" fontId="5" fillId="15" borderId="12" xfId="124" applyNumberFormat="1" applyFont="1" applyFill="1" applyBorder="1" applyAlignment="1" applyProtection="1">
      <alignment horizontal="right"/>
      <protection/>
    </xf>
    <xf numFmtId="3" fontId="5" fillId="15" borderId="12" xfId="124" applyNumberFormat="1" applyFont="1" applyFill="1" applyBorder="1" applyAlignment="1" applyProtection="1">
      <alignment horizontal="right"/>
      <protection/>
    </xf>
    <xf numFmtId="0" fontId="5" fillId="23" borderId="12" xfId="124" applyFont="1" applyFill="1" applyBorder="1" applyAlignment="1" applyProtection="1">
      <alignment horizontal="left"/>
      <protection/>
    </xf>
    <xf numFmtId="4" fontId="5" fillId="23" borderId="12" xfId="124" applyNumberFormat="1" applyFont="1" applyFill="1" applyBorder="1" applyAlignment="1" applyProtection="1">
      <alignment horizontal="right"/>
      <protection/>
    </xf>
    <xf numFmtId="3" fontId="5" fillId="23" borderId="12" xfId="124" applyNumberFormat="1" applyFont="1" applyFill="1" applyBorder="1" applyAlignment="1" applyProtection="1">
      <alignment horizontal="right"/>
      <protection/>
    </xf>
    <xf numFmtId="0" fontId="5" fillId="0" borderId="12" xfId="124" applyFont="1" applyBorder="1" applyAlignment="1" applyProtection="1">
      <alignment horizontal="left"/>
      <protection/>
    </xf>
    <xf numFmtId="4" fontId="5" fillId="0" borderId="12" xfId="124" applyNumberFormat="1" applyFont="1" applyBorder="1" applyAlignment="1" applyProtection="1">
      <alignment horizontal="right"/>
      <protection/>
    </xf>
    <xf numFmtId="3" fontId="5" fillId="0" borderId="12" xfId="124" applyNumberFormat="1" applyFont="1" applyBorder="1" applyAlignment="1" applyProtection="1">
      <alignment horizontal="right"/>
      <protection/>
    </xf>
    <xf numFmtId="0" fontId="0" fillId="0" borderId="12" xfId="124" applyFont="1" applyBorder="1" applyAlignment="1" applyProtection="1">
      <alignment horizontal="left"/>
      <protection/>
    </xf>
    <xf numFmtId="4" fontId="0" fillId="0" borderId="12" xfId="124" applyNumberFormat="1" applyFont="1" applyBorder="1" applyAlignment="1" applyProtection="1">
      <alignment horizontal="right"/>
      <protection/>
    </xf>
    <xf numFmtId="3" fontId="0" fillId="0" borderId="12" xfId="124" applyNumberFormat="1" applyFont="1" applyBorder="1" applyAlignment="1" applyProtection="1">
      <alignment horizontal="right"/>
      <protection/>
    </xf>
    <xf numFmtId="0" fontId="29" fillId="32" borderId="12" xfId="0" applyFont="1" applyFill="1" applyBorder="1" applyAlignment="1" applyProtection="1">
      <alignment horizontal="left"/>
      <protection/>
    </xf>
    <xf numFmtId="0" fontId="29" fillId="32" borderId="12" xfId="0" applyFont="1" applyFill="1" applyBorder="1" applyAlignment="1">
      <alignment/>
    </xf>
    <xf numFmtId="0" fontId="0" fillId="33" borderId="12" xfId="0" applyFont="1" applyFill="1" applyBorder="1" applyAlignment="1" applyProtection="1">
      <alignment horizontal="left"/>
      <protection/>
    </xf>
    <xf numFmtId="0" fontId="0" fillId="33" borderId="12" xfId="0" applyFont="1" applyFill="1" applyBorder="1" applyAlignment="1">
      <alignment/>
    </xf>
    <xf numFmtId="0" fontId="0" fillId="25" borderId="12" xfId="0" applyFont="1" applyFill="1" applyBorder="1" applyAlignment="1" applyProtection="1">
      <alignment horizontal="left"/>
      <protection/>
    </xf>
    <xf numFmtId="0" fontId="0" fillId="25" borderId="12" xfId="0" applyFont="1" applyFill="1" applyBorder="1" applyAlignment="1">
      <alignment/>
    </xf>
    <xf numFmtId="0" fontId="0" fillId="34" borderId="12" xfId="0" applyFont="1" applyFill="1" applyBorder="1" applyAlignment="1" applyProtection="1">
      <alignment horizontal="left"/>
      <protection/>
    </xf>
    <xf numFmtId="0" fontId="0" fillId="34" borderId="12" xfId="0" applyFont="1" applyFill="1" applyBorder="1" applyAlignment="1">
      <alignment/>
    </xf>
    <xf numFmtId="0" fontId="29" fillId="32" borderId="12" xfId="0" applyFont="1" applyFill="1" applyBorder="1" applyAlignment="1" applyProtection="1" quotePrefix="1">
      <alignment horizontal="left"/>
      <protection/>
    </xf>
    <xf numFmtId="0" fontId="0" fillId="34" borderId="12" xfId="0" applyFont="1" applyFill="1" applyBorder="1" applyAlignment="1" applyProtection="1" quotePrefix="1">
      <alignment horizontal="left"/>
      <protection/>
    </xf>
    <xf numFmtId="0" fontId="4" fillId="0" borderId="0" xfId="0" applyFont="1" applyFill="1" applyBorder="1" applyAlignment="1" applyProtection="1">
      <alignment horizontal="left"/>
      <protection/>
    </xf>
    <xf numFmtId="0" fontId="5" fillId="29" borderId="12" xfId="0" applyFont="1" applyFill="1" applyBorder="1" applyAlignment="1">
      <alignment/>
    </xf>
    <xf numFmtId="4" fontId="4" fillId="0" borderId="0" xfId="0" applyNumberFormat="1" applyFont="1" applyFill="1" applyAlignment="1" applyProtection="1">
      <alignment/>
      <protection/>
    </xf>
    <xf numFmtId="4" fontId="5" fillId="29" borderId="12" xfId="0" applyNumberFormat="1" applyFont="1" applyFill="1" applyBorder="1" applyAlignment="1">
      <alignment/>
    </xf>
    <xf numFmtId="4" fontId="29" fillId="32" borderId="12" xfId="0" applyNumberFormat="1" applyFont="1" applyFill="1" applyBorder="1" applyAlignment="1">
      <alignment/>
    </xf>
    <xf numFmtId="4" fontId="0" fillId="33" borderId="12" xfId="0" applyNumberFormat="1" applyFont="1" applyFill="1" applyBorder="1" applyAlignment="1">
      <alignment/>
    </xf>
    <xf numFmtId="4" fontId="0" fillId="34" borderId="12" xfId="0" applyNumberFormat="1" applyFont="1" applyFill="1" applyBorder="1" applyAlignment="1">
      <alignment/>
    </xf>
    <xf numFmtId="0" fontId="5" fillId="29" borderId="12" xfId="0" applyFont="1" applyFill="1" applyBorder="1" applyAlignment="1" applyProtection="1">
      <alignment/>
      <protection/>
    </xf>
    <xf numFmtId="0" fontId="0" fillId="29" borderId="12" xfId="0" applyFont="1" applyFill="1" applyBorder="1" applyAlignment="1">
      <alignment/>
    </xf>
    <xf numFmtId="0" fontId="4" fillId="0" borderId="25" xfId="0" applyFont="1" applyBorder="1" applyAlignment="1">
      <alignment horizontal="center" vertical="center" wrapText="1"/>
    </xf>
    <xf numFmtId="1" fontId="4" fillId="0" borderId="26" xfId="0" applyNumberFormat="1" applyFont="1" applyFill="1" applyBorder="1" applyAlignment="1" applyProtection="1">
      <alignment horizontal="center" vertical="center" wrapText="1"/>
      <protection/>
    </xf>
    <xf numFmtId="3" fontId="3" fillId="0" borderId="12" xfId="0" applyNumberFormat="1" applyFont="1" applyFill="1" applyBorder="1" applyAlignment="1">
      <alignment/>
    </xf>
    <xf numFmtId="4" fontId="5" fillId="29" borderId="13" xfId="120" applyNumberFormat="1" applyFont="1" applyFill="1" applyBorder="1">
      <alignment/>
      <protection/>
    </xf>
    <xf numFmtId="0" fontId="4" fillId="29" borderId="12" xfId="0" applyFont="1" applyFill="1" applyBorder="1" applyAlignment="1" quotePrefix="1">
      <alignment horizontal="center"/>
    </xf>
    <xf numFmtId="0" fontId="4" fillId="29" borderId="12" xfId="0" applyFont="1" applyFill="1" applyBorder="1" applyAlignment="1">
      <alignment/>
    </xf>
    <xf numFmtId="4" fontId="4" fillId="29" borderId="12" xfId="0" applyNumberFormat="1" applyFont="1" applyFill="1" applyBorder="1" applyAlignment="1">
      <alignment/>
    </xf>
    <xf numFmtId="3" fontId="4" fillId="29" borderId="12" xfId="0" applyNumberFormat="1" applyFont="1" applyFill="1" applyBorder="1" applyAlignment="1">
      <alignment/>
    </xf>
    <xf numFmtId="4" fontId="4" fillId="29" borderId="13" xfId="0" applyNumberFormat="1" applyFont="1" applyFill="1" applyBorder="1" applyAlignment="1">
      <alignment/>
    </xf>
    <xf numFmtId="3" fontId="4" fillId="29" borderId="13" xfId="0" applyNumberFormat="1" applyFont="1" applyFill="1" applyBorder="1" applyAlignment="1">
      <alignment/>
    </xf>
    <xf numFmtId="0" fontId="4" fillId="0" borderId="19" xfId="0" applyFont="1" applyBorder="1" applyAlignment="1">
      <alignment vertical="center" wrapText="1"/>
    </xf>
    <xf numFmtId="0" fontId="39" fillId="28" borderId="12" xfId="0" applyFont="1" applyFill="1" applyBorder="1" applyAlignment="1">
      <alignment/>
    </xf>
    <xf numFmtId="3" fontId="39" fillId="28" borderId="12" xfId="0" applyNumberFormat="1" applyFont="1" applyFill="1" applyBorder="1" applyAlignment="1">
      <alignment/>
    </xf>
    <xf numFmtId="4" fontId="5" fillId="27" borderId="12" xfId="0" applyNumberFormat="1" applyFont="1" applyFill="1" applyBorder="1" applyAlignment="1">
      <alignment/>
    </xf>
    <xf numFmtId="3" fontId="3" fillId="25" borderId="12" xfId="0" applyNumberFormat="1" applyFont="1" applyFill="1" applyBorder="1" applyAlignment="1">
      <alignment horizontal="right"/>
    </xf>
    <xf numFmtId="4" fontId="39" fillId="28" borderId="12" xfId="0" applyNumberFormat="1" applyFont="1" applyFill="1" applyBorder="1" applyAlignment="1">
      <alignment horizontal="right"/>
    </xf>
    <xf numFmtId="3" fontId="39" fillId="28" borderId="12" xfId="0" applyNumberFormat="1" applyFont="1" applyFill="1" applyBorder="1" applyAlignment="1">
      <alignment horizontal="right"/>
    </xf>
    <xf numFmtId="4" fontId="39" fillId="28" borderId="27" xfId="0" applyNumberFormat="1" applyFont="1" applyFill="1" applyBorder="1" applyAlignment="1">
      <alignment horizontal="right"/>
    </xf>
    <xf numFmtId="1" fontId="0" fillId="0" borderId="12" xfId="0" applyNumberFormat="1" applyFont="1" applyBorder="1" applyAlignment="1">
      <alignment horizontal="left"/>
    </xf>
    <xf numFmtId="1" fontId="5" fillId="0" borderId="12" xfId="0" applyNumberFormat="1" applyFont="1" applyBorder="1" applyAlignment="1">
      <alignment horizontal="left"/>
    </xf>
    <xf numFmtId="3" fontId="5" fillId="27" borderId="12" xfId="0" applyNumberFormat="1" applyFont="1" applyFill="1" applyBorder="1" applyAlignment="1">
      <alignment horizontal="right"/>
    </xf>
    <xf numFmtId="0" fontId="0" fillId="0" borderId="28" xfId="0" applyFont="1" applyBorder="1" applyAlignment="1">
      <alignment wrapText="1"/>
    </xf>
    <xf numFmtId="4" fontId="0" fillId="0" borderId="28" xfId="0" applyNumberFormat="1" applyFont="1" applyBorder="1" applyAlignment="1">
      <alignment/>
    </xf>
    <xf numFmtId="0" fontId="0" fillId="0" borderId="0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4" fontId="5" fillId="24" borderId="21" xfId="0" applyNumberFormat="1" applyFont="1" applyFill="1" applyBorder="1" applyAlignment="1">
      <alignment vertical="center"/>
    </xf>
    <xf numFmtId="1" fontId="5" fillId="0" borderId="30" xfId="0" applyNumberFormat="1" applyFont="1" applyBorder="1" applyAlignment="1">
      <alignment vertical="center"/>
    </xf>
    <xf numFmtId="1" fontId="5" fillId="0" borderId="3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1" fontId="4" fillId="0" borderId="32" xfId="0" applyNumberFormat="1" applyFont="1" applyFill="1" applyBorder="1" applyAlignment="1" applyProtection="1">
      <alignment horizontal="center" vertical="center"/>
      <protection/>
    </xf>
    <xf numFmtId="1" fontId="4" fillId="0" borderId="32" xfId="0" applyNumberFormat="1" applyFont="1" applyFill="1" applyBorder="1" applyAlignment="1" applyProtection="1">
      <alignment horizontal="center" vertical="center" wrapText="1"/>
      <protection/>
    </xf>
    <xf numFmtId="1" fontId="5" fillId="0" borderId="32" xfId="0" applyNumberFormat="1" applyFont="1" applyFill="1" applyBorder="1" applyAlignment="1">
      <alignment horizontal="center" vertical="center"/>
    </xf>
    <xf numFmtId="3" fontId="4" fillId="0" borderId="32" xfId="0" applyNumberFormat="1" applyFont="1" applyFill="1" applyBorder="1" applyAlignment="1" applyProtection="1">
      <alignment horizontal="center" vertical="center" wrapText="1"/>
      <protection/>
    </xf>
    <xf numFmtId="3" fontId="0" fillId="0" borderId="28" xfId="0" applyNumberFormat="1" applyFont="1" applyBorder="1" applyAlignment="1">
      <alignment/>
    </xf>
    <xf numFmtId="3" fontId="38" fillId="0" borderId="12" xfId="116" applyNumberFormat="1" applyFont="1" applyBorder="1" applyAlignment="1">
      <alignment horizontal="right" wrapText="1"/>
      <protection/>
    </xf>
    <xf numFmtId="1" fontId="39" fillId="30" borderId="0" xfId="116" applyNumberFormat="1" applyFont="1" applyFill="1">
      <alignment/>
      <protection/>
    </xf>
    <xf numFmtId="1" fontId="0" fillId="0" borderId="13" xfId="132" applyNumberFormat="1" applyFont="1" applyBorder="1" applyAlignment="1">
      <alignment horizontal="right" wrapText="1"/>
      <protection/>
    </xf>
    <xf numFmtId="3" fontId="39" fillId="28" borderId="27" xfId="0" applyNumberFormat="1" applyFont="1" applyFill="1" applyBorder="1" applyAlignment="1">
      <alignment/>
    </xf>
    <xf numFmtId="0" fontId="0" fillId="0" borderId="0" xfId="0" applyFont="1" applyAlignment="1">
      <alignment horizontal="left" vertical="top" wrapText="1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4" fontId="0" fillId="0" borderId="33" xfId="0" applyNumberFormat="1" applyFont="1" applyBorder="1" applyAlignment="1">
      <alignment/>
    </xf>
    <xf numFmtId="4" fontId="0" fillId="0" borderId="34" xfId="0" applyNumberFormat="1" applyFont="1" applyBorder="1" applyAlignment="1">
      <alignment/>
    </xf>
    <xf numFmtId="4" fontId="0" fillId="0" borderId="35" xfId="0" applyNumberFormat="1" applyFont="1" applyBorder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/>
    </xf>
    <xf numFmtId="4" fontId="0" fillId="0" borderId="36" xfId="0" applyNumberFormat="1" applyFont="1" applyBorder="1" applyAlignment="1">
      <alignment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3" fontId="5" fillId="0" borderId="39" xfId="0" applyNumberFormat="1" applyFont="1" applyBorder="1" applyAlignment="1">
      <alignment horizontal="center" vertical="center" wrapText="1"/>
    </xf>
    <xf numFmtId="4" fontId="5" fillId="0" borderId="40" xfId="0" applyNumberFormat="1" applyFont="1" applyBorder="1" applyAlignment="1">
      <alignment vertical="center"/>
    </xf>
    <xf numFmtId="4" fontId="5" fillId="0" borderId="41" xfId="0" applyNumberFormat="1" applyFont="1" applyBorder="1" applyAlignment="1">
      <alignment vertical="center"/>
    </xf>
    <xf numFmtId="4" fontId="5" fillId="0" borderId="42" xfId="0" applyNumberFormat="1" applyFont="1" applyBorder="1" applyAlignment="1">
      <alignment vertical="center"/>
    </xf>
    <xf numFmtId="4" fontId="5" fillId="0" borderId="43" xfId="0" applyNumberFormat="1" applyFont="1" applyBorder="1" applyAlignment="1">
      <alignment vertical="center"/>
    </xf>
    <xf numFmtId="4" fontId="5" fillId="0" borderId="44" xfId="0" applyNumberFormat="1" applyFont="1" applyBorder="1" applyAlignment="1">
      <alignment vertical="center"/>
    </xf>
    <xf numFmtId="4" fontId="5" fillId="0" borderId="34" xfId="0" applyNumberFormat="1" applyFont="1" applyBorder="1" applyAlignment="1">
      <alignment vertical="center"/>
    </xf>
    <xf numFmtId="4" fontId="5" fillId="0" borderId="45" xfId="0" applyNumberFormat="1" applyFont="1" applyBorder="1" applyAlignment="1">
      <alignment vertical="center"/>
    </xf>
    <xf numFmtId="4" fontId="5" fillId="0" borderId="46" xfId="0" applyNumberFormat="1" applyFont="1" applyBorder="1" applyAlignment="1">
      <alignment vertical="center"/>
    </xf>
    <xf numFmtId="4" fontId="0" fillId="0" borderId="47" xfId="0" applyNumberFormat="1" applyFont="1" applyBorder="1" applyAlignment="1">
      <alignment/>
    </xf>
    <xf numFmtId="4" fontId="0" fillId="0" borderId="48" xfId="0" applyNumberFormat="1" applyFont="1" applyBorder="1" applyAlignment="1">
      <alignment/>
    </xf>
    <xf numFmtId="4" fontId="5" fillId="0" borderId="49" xfId="0" applyNumberFormat="1" applyFont="1" applyBorder="1" applyAlignment="1">
      <alignment vertical="center"/>
    </xf>
    <xf numFmtId="4" fontId="5" fillId="0" borderId="50" xfId="0" applyNumberFormat="1" applyFont="1" applyBorder="1" applyAlignment="1">
      <alignment vertical="center"/>
    </xf>
    <xf numFmtId="0" fontId="0" fillId="0" borderId="51" xfId="0" applyFont="1" applyBorder="1" applyAlignment="1">
      <alignment/>
    </xf>
    <xf numFmtId="0" fontId="0" fillId="0" borderId="52" xfId="0" applyFont="1" applyBorder="1" applyAlignment="1">
      <alignment/>
    </xf>
    <xf numFmtId="0" fontId="5" fillId="0" borderId="53" xfId="0" applyFont="1" applyBorder="1" applyAlignment="1">
      <alignment vertical="center"/>
    </xf>
    <xf numFmtId="0" fontId="5" fillId="0" borderId="54" xfId="0" applyFont="1" applyBorder="1" applyAlignment="1">
      <alignment vertical="center"/>
    </xf>
    <xf numFmtId="0" fontId="0" fillId="0" borderId="55" xfId="0" applyFont="1" applyBorder="1" applyAlignment="1">
      <alignment/>
    </xf>
    <xf numFmtId="0" fontId="5" fillId="0" borderId="55" xfId="0" applyFont="1" applyBorder="1" applyAlignment="1">
      <alignment vertical="center"/>
    </xf>
    <xf numFmtId="0" fontId="5" fillId="0" borderId="56" xfId="0" applyFont="1" applyBorder="1" applyAlignment="1">
      <alignment vertical="center"/>
    </xf>
    <xf numFmtId="0" fontId="0" fillId="0" borderId="57" xfId="0" applyFont="1" applyBorder="1" applyAlignment="1">
      <alignment/>
    </xf>
    <xf numFmtId="0" fontId="0" fillId="0" borderId="54" xfId="0" applyFont="1" applyBorder="1" applyAlignment="1">
      <alignment/>
    </xf>
    <xf numFmtId="0" fontId="5" fillId="0" borderId="58" xfId="0" applyFont="1" applyBorder="1" applyAlignment="1">
      <alignment vertical="center"/>
    </xf>
    <xf numFmtId="0" fontId="5" fillId="0" borderId="59" xfId="0" applyFont="1" applyBorder="1" applyAlignment="1">
      <alignment vertical="center"/>
    </xf>
    <xf numFmtId="0" fontId="0" fillId="0" borderId="0" xfId="117" applyFont="1" applyFill="1" applyAlignment="1">
      <alignment wrapText="1"/>
      <protection/>
    </xf>
    <xf numFmtId="0" fontId="0" fillId="0" borderId="0" xfId="117" applyFont="1" applyFill="1" applyAlignment="1">
      <alignment horizontal="right" wrapText="1"/>
      <protection/>
    </xf>
    <xf numFmtId="0" fontId="0" fillId="0" borderId="0" xfId="117" applyFont="1" applyFill="1" applyAlignment="1">
      <alignment horizontal="left" wrapText="1"/>
      <protection/>
    </xf>
    <xf numFmtId="0" fontId="0" fillId="0" borderId="60" xfId="117" applyFont="1" applyFill="1" applyBorder="1" applyAlignment="1">
      <alignment vertical="center" wrapText="1"/>
      <protection/>
    </xf>
    <xf numFmtId="0" fontId="0" fillId="0" borderId="61" xfId="117" applyFont="1" applyFill="1" applyBorder="1" applyAlignment="1">
      <alignment vertical="center" wrapText="1"/>
      <protection/>
    </xf>
    <xf numFmtId="0" fontId="5" fillId="0" borderId="61" xfId="117" applyFont="1" applyFill="1" applyBorder="1" applyAlignment="1">
      <alignment vertical="center" wrapText="1"/>
      <protection/>
    </xf>
    <xf numFmtId="0" fontId="5" fillId="0" borderId="62" xfId="117" applyFont="1" applyFill="1" applyBorder="1" applyAlignment="1">
      <alignment vertical="center" wrapText="1"/>
      <protection/>
    </xf>
    <xf numFmtId="4" fontId="0" fillId="0" borderId="47" xfId="117" applyNumberFormat="1" applyFont="1" applyFill="1" applyBorder="1" applyAlignment="1">
      <alignment vertical="center" wrapText="1"/>
      <protection/>
    </xf>
    <xf numFmtId="4" fontId="0" fillId="0" borderId="11" xfId="117" applyNumberFormat="1" applyFont="1" applyFill="1" applyBorder="1" applyAlignment="1">
      <alignment vertical="center" wrapText="1"/>
      <protection/>
    </xf>
    <xf numFmtId="4" fontId="5" fillId="0" borderId="11" xfId="117" applyNumberFormat="1" applyFont="1" applyFill="1" applyBorder="1" applyAlignment="1">
      <alignment vertical="center" wrapText="1"/>
      <protection/>
    </xf>
    <xf numFmtId="4" fontId="5" fillId="0" borderId="63" xfId="117" applyNumberFormat="1" applyFont="1" applyFill="1" applyBorder="1" applyAlignment="1">
      <alignment vertical="center" wrapText="1"/>
      <protection/>
    </xf>
    <xf numFmtId="4" fontId="0" fillId="0" borderId="48" xfId="117" applyNumberFormat="1" applyFont="1" applyFill="1" applyBorder="1" applyAlignment="1">
      <alignment vertical="center" wrapText="1"/>
      <protection/>
    </xf>
    <xf numFmtId="4" fontId="0" fillId="0" borderId="64" xfId="117" applyNumberFormat="1" applyFont="1" applyFill="1" applyBorder="1" applyAlignment="1">
      <alignment vertical="center" wrapText="1"/>
      <protection/>
    </xf>
    <xf numFmtId="4" fontId="5" fillId="0" borderId="64" xfId="117" applyNumberFormat="1" applyFont="1" applyFill="1" applyBorder="1" applyAlignment="1">
      <alignment vertical="center" wrapText="1"/>
      <protection/>
    </xf>
    <xf numFmtId="4" fontId="5" fillId="0" borderId="65" xfId="117" applyNumberFormat="1" applyFont="1" applyFill="1" applyBorder="1" applyAlignment="1">
      <alignment vertical="center" wrapText="1"/>
      <protection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4" fontId="0" fillId="0" borderId="66" xfId="0" applyNumberFormat="1" applyFont="1" applyBorder="1" applyAlignment="1">
      <alignment/>
    </xf>
    <xf numFmtId="3" fontId="0" fillId="0" borderId="66" xfId="0" applyNumberFormat="1" applyFont="1" applyBorder="1" applyAlignment="1">
      <alignment/>
    </xf>
    <xf numFmtId="1" fontId="0" fillId="0" borderId="12" xfId="0" applyNumberFormat="1" applyFont="1" applyBorder="1" applyAlignment="1">
      <alignment/>
    </xf>
    <xf numFmtId="1" fontId="0" fillId="35" borderId="12" xfId="0" applyNumberFormat="1" applyFont="1" applyFill="1" applyBorder="1" applyAlignment="1">
      <alignment/>
    </xf>
    <xf numFmtId="4" fontId="0" fillId="35" borderId="12" xfId="0" applyNumberFormat="1" applyFont="1" applyFill="1" applyBorder="1" applyAlignment="1">
      <alignment/>
    </xf>
    <xf numFmtId="4" fontId="5" fillId="0" borderId="12" xfId="0" applyNumberFormat="1" applyFont="1" applyBorder="1" applyAlignment="1" applyProtection="1">
      <alignment horizontal="right"/>
      <protection/>
    </xf>
    <xf numFmtId="1" fontId="0" fillId="35" borderId="12" xfId="133" applyNumberFormat="1" applyFont="1" applyFill="1" applyBorder="1" applyAlignment="1">
      <alignment horizontal="right" wrapText="1"/>
      <protection/>
    </xf>
    <xf numFmtId="1" fontId="0" fillId="0" borderId="0" xfId="0" applyNumberFormat="1" applyFont="1" applyAlignment="1">
      <alignment/>
    </xf>
    <xf numFmtId="1" fontId="4" fillId="0" borderId="0" xfId="0" applyNumberFormat="1" applyFont="1" applyFill="1" applyAlignment="1" applyProtection="1">
      <alignment/>
      <protection/>
    </xf>
    <xf numFmtId="1" fontId="0" fillId="0" borderId="0" xfId="0" applyNumberFormat="1" applyFont="1" applyBorder="1" applyAlignment="1">
      <alignment/>
    </xf>
    <xf numFmtId="1" fontId="38" fillId="0" borderId="12" xfId="116" applyNumberFormat="1" applyFont="1" applyFill="1" applyBorder="1" applyAlignment="1">
      <alignment horizontal="left" wrapText="1"/>
      <protection/>
    </xf>
    <xf numFmtId="4" fontId="38" fillId="0" borderId="12" xfId="116" applyNumberFormat="1" applyFont="1" applyFill="1" applyBorder="1" applyAlignment="1">
      <alignment wrapText="1"/>
      <protection/>
    </xf>
    <xf numFmtId="3" fontId="38" fillId="0" borderId="12" xfId="116" applyNumberFormat="1" applyFont="1" applyFill="1" applyBorder="1" applyAlignment="1">
      <alignment wrapText="1"/>
      <protection/>
    </xf>
    <xf numFmtId="1" fontId="5" fillId="0" borderId="12" xfId="0" applyNumberFormat="1" applyFont="1" applyFill="1" applyBorder="1" applyAlignment="1">
      <alignment horizontal="left"/>
    </xf>
    <xf numFmtId="1" fontId="0" fillId="0" borderId="12" xfId="0" applyNumberFormat="1" applyFont="1" applyFill="1" applyBorder="1" applyAlignment="1">
      <alignment horizontal="left"/>
    </xf>
    <xf numFmtId="0" fontId="0" fillId="0" borderId="17" xfId="0" applyFont="1" applyBorder="1" applyAlignment="1">
      <alignment horizontal="left" wrapText="1"/>
    </xf>
    <xf numFmtId="0" fontId="5" fillId="0" borderId="17" xfId="0" applyFont="1" applyBorder="1" applyAlignment="1">
      <alignment horizontal="left"/>
    </xf>
    <xf numFmtId="1" fontId="39" fillId="28" borderId="12" xfId="0" applyNumberFormat="1" applyFont="1" applyFill="1" applyBorder="1" applyAlignment="1">
      <alignment horizontal="left"/>
    </xf>
    <xf numFmtId="0" fontId="0" fillId="35" borderId="17" xfId="0" applyFont="1" applyFill="1" applyBorder="1" applyAlignment="1">
      <alignment horizontal="left" wrapText="1"/>
    </xf>
    <xf numFmtId="3" fontId="5" fillId="0" borderId="12" xfId="0" applyNumberFormat="1" applyFont="1" applyBorder="1" applyAlignment="1" applyProtection="1">
      <alignment horizontal="right"/>
      <protection/>
    </xf>
    <xf numFmtId="3" fontId="0" fillId="0" borderId="12" xfId="0" applyNumberFormat="1" applyFont="1" applyBorder="1" applyAlignment="1" applyProtection="1">
      <alignment horizontal="right"/>
      <protection/>
    </xf>
    <xf numFmtId="3" fontId="0" fillId="35" borderId="12" xfId="0" applyNumberFormat="1" applyFont="1" applyFill="1" applyBorder="1" applyAlignment="1">
      <alignment horizontal="right"/>
    </xf>
    <xf numFmtId="1" fontId="0" fillId="35" borderId="12" xfId="0" applyNumberFormat="1" applyFont="1" applyFill="1" applyBorder="1" applyAlignment="1">
      <alignment horizontal="right"/>
    </xf>
    <xf numFmtId="0" fontId="0" fillId="35" borderId="17" xfId="133" applyFont="1" applyFill="1" applyBorder="1" applyAlignment="1">
      <alignment horizontal="left" wrapText="1"/>
      <protection/>
    </xf>
    <xf numFmtId="0" fontId="39" fillId="28" borderId="17" xfId="0" applyFont="1" applyFill="1" applyBorder="1" applyAlignment="1">
      <alignment horizontal="left"/>
    </xf>
    <xf numFmtId="0" fontId="39" fillId="28" borderId="67" xfId="0" applyFont="1" applyFill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5" fillId="0" borderId="17" xfId="0" applyFont="1" applyBorder="1" applyAlignment="1">
      <alignment horizontal="left" wrapText="1"/>
    </xf>
    <xf numFmtId="0" fontId="5" fillId="0" borderId="17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 wrapText="1"/>
    </xf>
    <xf numFmtId="0" fontId="0" fillId="35" borderId="17" xfId="0" applyFont="1" applyFill="1" applyBorder="1" applyAlignment="1" quotePrefix="1">
      <alignment horizontal="left" wrapText="1"/>
    </xf>
    <xf numFmtId="0" fontId="39" fillId="28" borderId="27" xfId="0" applyFont="1" applyFill="1" applyBorder="1" applyAlignment="1">
      <alignment/>
    </xf>
    <xf numFmtId="1" fontId="39" fillId="28" borderId="27" xfId="0" applyNumberFormat="1" applyFont="1" applyFill="1" applyBorder="1" applyAlignment="1">
      <alignment horizontal="left"/>
    </xf>
    <xf numFmtId="1" fontId="4" fillId="26" borderId="12" xfId="0" applyNumberFormat="1" applyFont="1" applyFill="1" applyBorder="1" applyAlignment="1" quotePrefix="1">
      <alignment horizontal="left"/>
    </xf>
    <xf numFmtId="1" fontId="3" fillId="25" borderId="12" xfId="0" applyNumberFormat="1" applyFont="1" applyFill="1" applyBorder="1" applyAlignment="1" quotePrefix="1">
      <alignment horizontal="left"/>
    </xf>
    <xf numFmtId="1" fontId="3" fillId="25" borderId="12" xfId="0" applyNumberFormat="1" applyFont="1" applyFill="1" applyBorder="1" applyAlignment="1">
      <alignment horizontal="left"/>
    </xf>
    <xf numFmtId="0" fontId="5" fillId="27" borderId="12" xfId="0" applyFont="1" applyFill="1" applyBorder="1" applyAlignment="1">
      <alignment horizontal="left"/>
    </xf>
    <xf numFmtId="0" fontId="4" fillId="26" borderId="12" xfId="0" applyFont="1" applyFill="1" applyBorder="1" applyAlignment="1">
      <alignment horizontal="left"/>
    </xf>
    <xf numFmtId="0" fontId="3" fillId="25" borderId="12" xfId="0" applyFont="1" applyFill="1" applyBorder="1" applyAlignment="1">
      <alignment horizontal="left"/>
    </xf>
    <xf numFmtId="16" fontId="3" fillId="25" borderId="12" xfId="0" applyNumberFormat="1" applyFont="1" applyFill="1" applyBorder="1" applyAlignment="1">
      <alignment horizontal="left"/>
    </xf>
    <xf numFmtId="0" fontId="4" fillId="26" borderId="12" xfId="0" applyFont="1" applyFill="1" applyBorder="1" applyAlignment="1" quotePrefix="1">
      <alignment horizontal="left"/>
    </xf>
    <xf numFmtId="0" fontId="32" fillId="0" borderId="19" xfId="0" applyFont="1" applyBorder="1" applyAlignment="1">
      <alignment vertical="center" wrapText="1"/>
    </xf>
    <xf numFmtId="0" fontId="38" fillId="0" borderId="17" xfId="116" applyFont="1" applyFill="1" applyBorder="1" applyAlignment="1">
      <alignment horizontal="left" wrapText="1"/>
      <protection/>
    </xf>
    <xf numFmtId="0" fontId="9" fillId="0" borderId="0" xfId="117" applyFont="1" applyFill="1">
      <alignment/>
      <protection/>
    </xf>
    <xf numFmtId="0" fontId="34" fillId="0" borderId="0" xfId="117" applyFont="1" applyFill="1">
      <alignment/>
      <protection/>
    </xf>
    <xf numFmtId="0" fontId="30" fillId="0" borderId="0" xfId="117" applyFont="1" applyFill="1" applyAlignment="1" applyProtection="1">
      <alignment horizontal="left"/>
      <protection/>
    </xf>
    <xf numFmtId="0" fontId="33" fillId="0" borderId="0" xfId="117" applyFont="1" applyFill="1" applyAlignment="1">
      <alignment horizontal="center"/>
      <protection/>
    </xf>
    <xf numFmtId="0" fontId="9" fillId="0" borderId="0" xfId="123" applyFont="1" applyFill="1">
      <alignment/>
      <protection/>
    </xf>
    <xf numFmtId="3" fontId="9" fillId="0" borderId="0" xfId="123" applyNumberFormat="1" applyFont="1" applyFill="1">
      <alignment/>
      <protection/>
    </xf>
    <xf numFmtId="0" fontId="9" fillId="0" borderId="0" xfId="117" applyFont="1" applyFill="1" applyBorder="1">
      <alignment/>
      <protection/>
    </xf>
    <xf numFmtId="0" fontId="34" fillId="0" borderId="68" xfId="131" applyFont="1" applyFill="1" applyBorder="1" applyAlignment="1">
      <alignment wrapText="1"/>
      <protection/>
    </xf>
    <xf numFmtId="0" fontId="34" fillId="0" borderId="69" xfId="131" applyFont="1" applyFill="1" applyBorder="1" applyAlignment="1">
      <alignment wrapText="1"/>
      <protection/>
    </xf>
    <xf numFmtId="3" fontId="34" fillId="0" borderId="33" xfId="131" applyNumberFormat="1" applyFont="1" applyFill="1" applyBorder="1" applyAlignment="1">
      <alignment wrapText="1"/>
      <protection/>
    </xf>
    <xf numFmtId="0" fontId="34" fillId="0" borderId="33" xfId="131" applyFont="1" applyFill="1" applyBorder="1" applyAlignment="1">
      <alignment wrapText="1"/>
      <protection/>
    </xf>
    <xf numFmtId="0" fontId="34" fillId="0" borderId="44" xfId="131" applyFont="1" applyFill="1" applyBorder="1" applyAlignment="1">
      <alignment wrapText="1"/>
      <protection/>
    </xf>
    <xf numFmtId="0" fontId="34" fillId="0" borderId="70" xfId="131" applyFont="1" applyFill="1" applyBorder="1" applyAlignment="1">
      <alignment wrapText="1"/>
      <protection/>
    </xf>
    <xf numFmtId="0" fontId="34" fillId="0" borderId="71" xfId="131" applyFont="1" applyFill="1" applyBorder="1" applyAlignment="1">
      <alignment wrapText="1"/>
      <protection/>
    </xf>
    <xf numFmtId="0" fontId="34" fillId="0" borderId="72" xfId="131" applyFont="1" applyFill="1" applyBorder="1" applyAlignment="1">
      <alignment wrapText="1"/>
      <protection/>
    </xf>
    <xf numFmtId="0" fontId="30" fillId="0" borderId="73" xfId="131" applyFont="1" applyFill="1" applyBorder="1" applyAlignment="1">
      <alignment wrapText="1"/>
      <protection/>
    </xf>
    <xf numFmtId="3" fontId="30" fillId="0" borderId="11" xfId="131" applyNumberFormat="1" applyFont="1" applyFill="1" applyBorder="1" applyAlignment="1">
      <alignment wrapText="1"/>
      <protection/>
    </xf>
    <xf numFmtId="0" fontId="34" fillId="0" borderId="11" xfId="131" applyFont="1" applyFill="1" applyBorder="1" applyAlignment="1">
      <alignment wrapText="1"/>
      <protection/>
    </xf>
    <xf numFmtId="3" fontId="34" fillId="0" borderId="11" xfId="131" applyNumberFormat="1" applyFont="1" applyFill="1" applyBorder="1" applyAlignment="1">
      <alignment wrapText="1"/>
      <protection/>
    </xf>
    <xf numFmtId="0" fontId="34" fillId="0" borderId="74" xfId="131" applyFont="1" applyFill="1" applyBorder="1" applyAlignment="1">
      <alignment wrapText="1"/>
      <protection/>
    </xf>
    <xf numFmtId="0" fontId="34" fillId="0" borderId="75" xfId="131" applyFont="1" applyFill="1" applyBorder="1" applyAlignment="1">
      <alignment wrapText="1"/>
      <protection/>
    </xf>
    <xf numFmtId="0" fontId="34" fillId="0" borderId="76" xfId="131" applyFont="1" applyFill="1" applyBorder="1" applyAlignment="1">
      <alignment wrapText="1"/>
      <protection/>
    </xf>
    <xf numFmtId="0" fontId="33" fillId="36" borderId="77" xfId="117" applyFont="1" applyFill="1" applyBorder="1">
      <alignment/>
      <protection/>
    </xf>
    <xf numFmtId="0" fontId="33" fillId="36" borderId="12" xfId="117" applyFont="1" applyFill="1" applyBorder="1">
      <alignment/>
      <protection/>
    </xf>
    <xf numFmtId="0" fontId="33" fillId="36" borderId="78" xfId="117" applyFont="1" applyFill="1" applyBorder="1">
      <alignment/>
      <protection/>
    </xf>
    <xf numFmtId="0" fontId="33" fillId="0" borderId="0" xfId="117" applyFont="1" applyFill="1" applyBorder="1">
      <alignment/>
      <protection/>
    </xf>
    <xf numFmtId="0" fontId="33" fillId="37" borderId="77" xfId="117" applyFont="1" applyFill="1" applyBorder="1">
      <alignment/>
      <protection/>
    </xf>
    <xf numFmtId="0" fontId="33" fillId="37" borderId="12" xfId="117" applyFont="1" applyFill="1" applyBorder="1">
      <alignment/>
      <protection/>
    </xf>
    <xf numFmtId="0" fontId="33" fillId="37" borderId="78" xfId="117" applyFont="1" applyFill="1" applyBorder="1">
      <alignment/>
      <protection/>
    </xf>
    <xf numFmtId="0" fontId="33" fillId="0" borderId="79" xfId="134" applyFont="1" applyFill="1" applyBorder="1" applyAlignment="1">
      <alignment wrapText="1"/>
      <protection/>
    </xf>
    <xf numFmtId="0" fontId="33" fillId="0" borderId="11" xfId="134" applyFont="1" applyFill="1" applyBorder="1" applyAlignment="1">
      <alignment wrapText="1"/>
      <protection/>
    </xf>
    <xf numFmtId="3" fontId="30" fillId="0" borderId="11" xfId="131" applyNumberFormat="1" applyFont="1" applyFill="1" applyBorder="1" applyAlignment="1">
      <alignment horizontal="center" wrapText="1"/>
      <protection/>
    </xf>
    <xf numFmtId="0" fontId="30" fillId="0" borderId="80" xfId="131" applyFont="1" applyFill="1" applyBorder="1" applyAlignment="1">
      <alignment horizontal="center" wrapText="1"/>
      <protection/>
    </xf>
    <xf numFmtId="0" fontId="9" fillId="0" borderId="79" xfId="134" applyFont="1" applyFill="1" applyBorder="1" applyAlignment="1">
      <alignment wrapText="1"/>
      <protection/>
    </xf>
    <xf numFmtId="0" fontId="9" fillId="0" borderId="11" xfId="134" applyFont="1" applyFill="1" applyBorder="1" applyAlignment="1">
      <alignment wrapText="1"/>
      <protection/>
    </xf>
    <xf numFmtId="3" fontId="9" fillId="0" borderId="11" xfId="131" applyNumberFormat="1" applyFont="1" applyFill="1" applyBorder="1" applyAlignment="1">
      <alignment wrapText="1"/>
      <protection/>
    </xf>
    <xf numFmtId="0" fontId="40" fillId="0" borderId="11" xfId="121" applyFont="1" applyFill="1" applyBorder="1" applyAlignment="1">
      <alignment wrapText="1"/>
      <protection/>
    </xf>
    <xf numFmtId="3" fontId="40" fillId="0" borderId="11" xfId="121" applyNumberFormat="1" applyFont="1" applyFill="1" applyBorder="1" applyAlignment="1">
      <alignment wrapText="1"/>
      <protection/>
    </xf>
    <xf numFmtId="0" fontId="9" fillId="0" borderId="11" xfId="121" applyFont="1" applyFill="1" applyBorder="1" applyAlignment="1">
      <alignment wrapText="1"/>
      <protection/>
    </xf>
    <xf numFmtId="3" fontId="9" fillId="0" borderId="11" xfId="121" applyNumberFormat="1" applyFont="1" applyFill="1" applyBorder="1" applyAlignment="1">
      <alignment wrapText="1"/>
      <protection/>
    </xf>
    <xf numFmtId="4" fontId="30" fillId="0" borderId="11" xfId="131" applyNumberFormat="1" applyFont="1" applyFill="1" applyBorder="1" applyAlignment="1">
      <alignment wrapText="1"/>
      <protection/>
    </xf>
    <xf numFmtId="0" fontId="9" fillId="0" borderId="11" xfId="121" applyFont="1" applyFill="1" applyBorder="1" applyAlignment="1">
      <alignment horizontal="justify" vertical="center" wrapText="1"/>
      <protection/>
    </xf>
    <xf numFmtId="3" fontId="9" fillId="0" borderId="11" xfId="121" applyNumberFormat="1" applyFont="1" applyFill="1" applyBorder="1" applyAlignment="1">
      <alignment horizontal="right" wrapText="1"/>
      <protection/>
    </xf>
    <xf numFmtId="3" fontId="9" fillId="0" borderId="45" xfId="121" applyNumberFormat="1" applyFont="1" applyFill="1" applyBorder="1" applyAlignment="1">
      <alignment horizontal="right" wrapText="1"/>
      <protection/>
    </xf>
    <xf numFmtId="4" fontId="9" fillId="0" borderId="45" xfId="121" applyNumberFormat="1" applyFont="1" applyFill="1" applyBorder="1" applyAlignment="1">
      <alignment horizontal="right" wrapText="1"/>
      <protection/>
    </xf>
    <xf numFmtId="3" fontId="9" fillId="0" borderId="45" xfId="121" applyNumberFormat="1" applyFont="1" applyFill="1" applyBorder="1" applyAlignment="1">
      <alignment wrapText="1"/>
      <protection/>
    </xf>
    <xf numFmtId="9" fontId="9" fillId="0" borderId="11" xfId="121" applyNumberFormat="1" applyFont="1" applyFill="1" applyBorder="1" applyAlignment="1">
      <alignment wrapText="1"/>
      <protection/>
    </xf>
    <xf numFmtId="0" fontId="33" fillId="0" borderId="11" xfId="121" applyFont="1" applyFill="1" applyBorder="1" applyAlignment="1">
      <alignment wrapText="1"/>
      <protection/>
    </xf>
    <xf numFmtId="3" fontId="33" fillId="0" borderId="11" xfId="121" applyNumberFormat="1" applyFont="1" applyFill="1" applyBorder="1" applyAlignment="1">
      <alignment wrapText="1"/>
      <protection/>
    </xf>
    <xf numFmtId="9" fontId="33" fillId="0" borderId="11" xfId="121" applyNumberFormat="1" applyFont="1" applyFill="1" applyBorder="1" applyAlignment="1">
      <alignment wrapText="1"/>
      <protection/>
    </xf>
    <xf numFmtId="0" fontId="9" fillId="0" borderId="81" xfId="134" applyFont="1" applyFill="1" applyBorder="1" applyAlignment="1">
      <alignment wrapText="1"/>
      <protection/>
    </xf>
    <xf numFmtId="0" fontId="9" fillId="0" borderId="82" xfId="134" applyFont="1" applyFill="1" applyBorder="1" applyAlignment="1">
      <alignment wrapText="1"/>
      <protection/>
    </xf>
    <xf numFmtId="0" fontId="9" fillId="0" borderId="82" xfId="131" applyFont="1" applyFill="1" applyBorder="1" applyAlignment="1">
      <alignment vertical="justify"/>
      <protection/>
    </xf>
    <xf numFmtId="9" fontId="9" fillId="0" borderId="82" xfId="131" applyNumberFormat="1" applyFont="1" applyFill="1" applyBorder="1" applyAlignment="1">
      <alignment wrapText="1"/>
      <protection/>
    </xf>
    <xf numFmtId="3" fontId="30" fillId="0" borderId="82" xfId="131" applyNumberFormat="1" applyFont="1" applyFill="1" applyBorder="1" applyAlignment="1">
      <alignment horizontal="center" wrapText="1"/>
      <protection/>
    </xf>
    <xf numFmtId="0" fontId="30" fillId="0" borderId="83" xfId="131" applyFont="1" applyFill="1" applyBorder="1" applyAlignment="1">
      <alignment horizontal="center" wrapText="1"/>
      <protection/>
    </xf>
    <xf numFmtId="0" fontId="33" fillId="0" borderId="0" xfId="134" applyFont="1" applyFill="1" applyBorder="1" applyAlignment="1">
      <alignment wrapText="1"/>
      <protection/>
    </xf>
    <xf numFmtId="3" fontId="33" fillId="0" borderId="0" xfId="134" applyNumberFormat="1" applyFont="1" applyFill="1" applyBorder="1" applyAlignment="1">
      <alignment wrapText="1"/>
      <protection/>
    </xf>
    <xf numFmtId="0" fontId="34" fillId="0" borderId="0" xfId="131" applyFont="1" applyFill="1" applyBorder="1">
      <alignment/>
      <protection/>
    </xf>
    <xf numFmtId="3" fontId="30" fillId="0" borderId="0" xfId="131" applyNumberFormat="1" applyFont="1" applyFill="1" applyBorder="1" applyAlignment="1">
      <alignment horizontal="center" wrapText="1"/>
      <protection/>
    </xf>
    <xf numFmtId="0" fontId="9" fillId="0" borderId="0" xfId="134" applyFont="1" applyFill="1" applyBorder="1" applyAlignment="1">
      <alignment wrapText="1"/>
      <protection/>
    </xf>
    <xf numFmtId="3" fontId="9" fillId="0" borderId="0" xfId="134" applyNumberFormat="1" applyFont="1" applyFill="1" applyBorder="1" applyAlignment="1">
      <alignment wrapText="1"/>
      <protection/>
    </xf>
    <xf numFmtId="9" fontId="34" fillId="0" borderId="0" xfId="131" applyNumberFormat="1" applyFont="1" applyFill="1" applyBorder="1">
      <alignment/>
      <protection/>
    </xf>
    <xf numFmtId="9" fontId="34" fillId="0" borderId="0" xfId="131" applyNumberFormat="1" applyFont="1" applyFill="1" applyBorder="1" applyAlignment="1">
      <alignment wrapText="1"/>
      <protection/>
    </xf>
    <xf numFmtId="0" fontId="34" fillId="0" borderId="0" xfId="117" applyFont="1" applyFill="1" applyBorder="1" applyAlignment="1">
      <alignment wrapText="1"/>
      <protection/>
    </xf>
    <xf numFmtId="0" fontId="9" fillId="0" borderId="0" xfId="117" applyFont="1" applyFill="1" applyBorder="1" applyAlignment="1">
      <alignment horizontal="left" wrapText="1"/>
      <protection/>
    </xf>
    <xf numFmtId="0" fontId="9" fillId="0" borderId="0" xfId="117" applyFont="1" applyFill="1" applyBorder="1" applyAlignment="1">
      <alignment wrapText="1"/>
      <protection/>
    </xf>
    <xf numFmtId="3" fontId="9" fillId="0" borderId="0" xfId="117" applyNumberFormat="1" applyFont="1" applyFill="1" applyBorder="1" applyAlignment="1">
      <alignment wrapText="1"/>
      <protection/>
    </xf>
    <xf numFmtId="0" fontId="33" fillId="0" borderId="0" xfId="117" applyFont="1" applyFill="1" applyBorder="1" applyAlignment="1">
      <alignment horizontal="left" wrapText="1"/>
      <protection/>
    </xf>
    <xf numFmtId="0" fontId="33" fillId="0" borderId="0" xfId="117" applyFont="1" applyFill="1" applyBorder="1" applyAlignment="1">
      <alignment wrapText="1"/>
      <protection/>
    </xf>
    <xf numFmtId="3" fontId="33" fillId="0" borderId="0" xfId="117" applyNumberFormat="1" applyFont="1" applyFill="1" applyBorder="1" applyAlignment="1">
      <alignment wrapText="1"/>
      <protection/>
    </xf>
    <xf numFmtId="0" fontId="33" fillId="0" borderId="0" xfId="117" applyFont="1" applyFill="1" applyBorder="1" applyAlignment="1">
      <alignment vertical="justify" wrapText="1"/>
      <protection/>
    </xf>
    <xf numFmtId="3" fontId="9" fillId="0" borderId="0" xfId="117" applyNumberFormat="1" applyFont="1" applyFill="1" applyBorder="1">
      <alignment/>
      <protection/>
    </xf>
    <xf numFmtId="3" fontId="9" fillId="0" borderId="0" xfId="117" applyNumberFormat="1" applyFont="1" applyFill="1">
      <alignment/>
      <protection/>
    </xf>
    <xf numFmtId="3" fontId="34" fillId="0" borderId="0" xfId="123" applyNumberFormat="1" applyFont="1" applyFill="1">
      <alignment/>
      <protection/>
    </xf>
    <xf numFmtId="0" fontId="30" fillId="0" borderId="84" xfId="131" applyFont="1" applyFill="1" applyBorder="1" applyAlignment="1">
      <alignment horizontal="center" vertical="center" wrapText="1"/>
      <protection/>
    </xf>
    <xf numFmtId="0" fontId="30" fillId="0" borderId="85" xfId="131" applyFont="1" applyFill="1" applyBorder="1" applyAlignment="1">
      <alignment horizontal="center" vertical="center" wrapText="1"/>
      <protection/>
    </xf>
    <xf numFmtId="0" fontId="30" fillId="0" borderId="85" xfId="131" applyFont="1" applyFill="1" applyBorder="1" applyAlignment="1">
      <alignment horizontal="center" vertical="center"/>
      <protection/>
    </xf>
    <xf numFmtId="0" fontId="33" fillId="0" borderId="85" xfId="0" applyFont="1" applyBorder="1" applyAlignment="1">
      <alignment horizontal="center" vertical="center" wrapText="1"/>
    </xf>
    <xf numFmtId="0" fontId="30" fillId="0" borderId="85" xfId="0" applyFont="1" applyBorder="1" applyAlignment="1">
      <alignment horizontal="center" vertical="center" wrapText="1"/>
    </xf>
    <xf numFmtId="4" fontId="9" fillId="0" borderId="11" xfId="134" applyNumberFormat="1" applyFont="1" applyFill="1" applyBorder="1" applyAlignment="1">
      <alignment wrapText="1"/>
      <protection/>
    </xf>
    <xf numFmtId="0" fontId="5" fillId="0" borderId="0" xfId="117" applyFont="1" applyFill="1">
      <alignment/>
      <protection/>
    </xf>
    <xf numFmtId="0" fontId="0" fillId="0" borderId="0" xfId="123" applyFont="1" applyFill="1" applyAlignment="1">
      <alignment horizontal="left" vertical="center" wrapText="1"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 vertical="distributed"/>
    </xf>
    <xf numFmtId="0" fontId="0" fillId="0" borderId="11" xfId="130" applyFont="1" applyBorder="1" applyAlignment="1">
      <alignment horizontal="center"/>
      <protection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5" fillId="0" borderId="0" xfId="0" applyFont="1" applyAlignment="1">
      <alignment horizontal="left" vertical="top"/>
    </xf>
    <xf numFmtId="0" fontId="0" fillId="24" borderId="11" xfId="0" applyFont="1" applyFill="1" applyBorder="1" applyAlignment="1">
      <alignment vertical="distributed" wrapText="1"/>
    </xf>
    <xf numFmtId="49" fontId="0" fillId="0" borderId="11" xfId="130" applyNumberFormat="1" applyFont="1" applyBorder="1" applyAlignment="1">
      <alignment horizontal="left" vertical="center" wrapText="1"/>
      <protection/>
    </xf>
    <xf numFmtId="49" fontId="0" fillId="0" borderId="11" xfId="130" applyNumberFormat="1" applyFont="1" applyBorder="1" applyAlignment="1">
      <alignment vertical="center" wrapText="1"/>
      <protection/>
    </xf>
    <xf numFmtId="49" fontId="0" fillId="0" borderId="11" xfId="130" applyNumberFormat="1" applyFont="1" applyBorder="1" applyAlignment="1">
      <alignment horizontal="center" vertical="center" wrapText="1"/>
      <protection/>
    </xf>
    <xf numFmtId="0" fontId="0" fillId="0" borderId="11" xfId="130" applyFont="1" applyBorder="1" applyAlignment="1">
      <alignment vertical="distributed" wrapText="1"/>
      <protection/>
    </xf>
    <xf numFmtId="0" fontId="0" fillId="25" borderId="11" xfId="130" applyFont="1" applyFill="1" applyBorder="1" applyAlignment="1">
      <alignment vertical="distributed" wrapText="1"/>
      <protection/>
    </xf>
    <xf numFmtId="49" fontId="0" fillId="25" borderId="11" xfId="130" applyNumberFormat="1" applyFont="1" applyFill="1" applyBorder="1" applyAlignment="1">
      <alignment horizontal="center" vertical="center" wrapText="1"/>
      <protection/>
    </xf>
    <xf numFmtId="0" fontId="5" fillId="0" borderId="11" xfId="130" applyFont="1" applyBorder="1" applyAlignment="1">
      <alignment horizontal="left" vertical="center"/>
      <protection/>
    </xf>
    <xf numFmtId="0" fontId="5" fillId="0" borderId="11" xfId="130" applyFont="1" applyBorder="1" applyAlignment="1">
      <alignment vertical="center"/>
      <protection/>
    </xf>
    <xf numFmtId="14" fontId="0" fillId="0" borderId="11" xfId="130" applyNumberFormat="1" applyFont="1" applyBorder="1" applyAlignment="1" quotePrefix="1">
      <alignment horizontal="center" vertical="center"/>
      <protection/>
    </xf>
    <xf numFmtId="0" fontId="5" fillId="0" borderId="11" xfId="130" applyFont="1" applyBorder="1" applyAlignment="1">
      <alignment vertical="justify"/>
      <protection/>
    </xf>
    <xf numFmtId="14" fontId="0" fillId="0" borderId="11" xfId="130" applyNumberFormat="1" applyFont="1" applyBorder="1" applyAlignment="1" quotePrefix="1">
      <alignment horizontal="center"/>
      <protection/>
    </xf>
    <xf numFmtId="0" fontId="0" fillId="0" borderId="79" xfId="0" applyFont="1" applyBorder="1" applyAlignment="1">
      <alignment horizontal="left"/>
    </xf>
    <xf numFmtId="4" fontId="5" fillId="0" borderId="80" xfId="130" applyNumberFormat="1" applyFont="1" applyBorder="1" applyAlignment="1">
      <alignment horizontal="right"/>
      <protection/>
    </xf>
    <xf numFmtId="49" fontId="0" fillId="25" borderId="79" xfId="130" applyNumberFormat="1" applyFont="1" applyFill="1" applyBorder="1" applyAlignment="1">
      <alignment horizontal="left" vertical="center" wrapText="1"/>
      <protection/>
    </xf>
    <xf numFmtId="4" fontId="0" fillId="0" borderId="80" xfId="130" applyNumberFormat="1" applyFont="1" applyBorder="1" applyAlignment="1">
      <alignment horizontal="right" vertical="center" wrapText="1"/>
      <protection/>
    </xf>
    <xf numFmtId="4" fontId="0" fillId="25" borderId="80" xfId="130" applyNumberFormat="1" applyFont="1" applyFill="1" applyBorder="1" applyAlignment="1">
      <alignment horizontal="right" vertical="center" wrapText="1"/>
      <protection/>
    </xf>
    <xf numFmtId="0" fontId="0" fillId="0" borderId="79" xfId="0" applyFont="1" applyBorder="1" applyAlignment="1">
      <alignment horizontal="left" vertical="center"/>
    </xf>
    <xf numFmtId="4" fontId="5" fillId="0" borderId="80" xfId="130" applyNumberFormat="1" applyFont="1" applyBorder="1" applyAlignment="1">
      <alignment horizontal="right" vertical="center"/>
      <protection/>
    </xf>
    <xf numFmtId="49" fontId="0" fillId="25" borderId="86" xfId="130" applyNumberFormat="1" applyFont="1" applyFill="1" applyBorder="1" applyAlignment="1">
      <alignment horizontal="left" vertical="center" wrapText="1"/>
      <protection/>
    </xf>
    <xf numFmtId="49" fontId="0" fillId="0" borderId="45" xfId="130" applyNumberFormat="1" applyFont="1" applyBorder="1" applyAlignment="1">
      <alignment horizontal="left" vertical="center" wrapText="1"/>
      <protection/>
    </xf>
    <xf numFmtId="49" fontId="0" fillId="0" borderId="45" xfId="130" applyNumberFormat="1" applyFont="1" applyBorder="1" applyAlignment="1">
      <alignment horizontal="center" vertical="center" wrapText="1"/>
      <protection/>
    </xf>
    <xf numFmtId="4" fontId="0" fillId="0" borderId="87" xfId="130" applyNumberFormat="1" applyFont="1" applyBorder="1" applyAlignment="1">
      <alignment horizontal="right" vertical="center" wrapText="1"/>
      <protection/>
    </xf>
    <xf numFmtId="0" fontId="0" fillId="0" borderId="11" xfId="130" applyFont="1" applyBorder="1" applyAlignment="1">
      <alignment vertical="center"/>
      <protection/>
    </xf>
    <xf numFmtId="0" fontId="0" fillId="4" borderId="79" xfId="0" applyFont="1" applyFill="1" applyBorder="1" applyAlignment="1">
      <alignment horizontal="left" vertical="center"/>
    </xf>
    <xf numFmtId="0" fontId="5" fillId="4" borderId="11" xfId="130" applyFont="1" applyFill="1" applyBorder="1" applyAlignment="1">
      <alignment horizontal="left" vertical="center"/>
      <protection/>
    </xf>
    <xf numFmtId="0" fontId="5" fillId="4" borderId="11" xfId="0" applyFont="1" applyFill="1" applyBorder="1" applyAlignment="1">
      <alignment vertical="center" wrapText="1"/>
    </xf>
    <xf numFmtId="0" fontId="5" fillId="4" borderId="11" xfId="130" applyFont="1" applyFill="1" applyBorder="1" applyAlignment="1">
      <alignment vertical="center"/>
      <protection/>
    </xf>
    <xf numFmtId="0" fontId="0" fillId="4" borderId="11" xfId="130" applyFont="1" applyFill="1" applyBorder="1" applyAlignment="1">
      <alignment horizontal="center" vertical="center"/>
      <protection/>
    </xf>
    <xf numFmtId="4" fontId="5" fillId="4" borderId="80" xfId="130" applyNumberFormat="1" applyFont="1" applyFill="1" applyBorder="1" applyAlignment="1">
      <alignment horizontal="right" vertical="center"/>
      <protection/>
    </xf>
    <xf numFmtId="0" fontId="5" fillId="24" borderId="84" xfId="0" applyFont="1" applyFill="1" applyBorder="1" applyAlignment="1">
      <alignment horizontal="left" vertical="distributed"/>
    </xf>
    <xf numFmtId="0" fontId="5" fillId="24" borderId="85" xfId="0" applyFont="1" applyFill="1" applyBorder="1" applyAlignment="1">
      <alignment horizontal="center" vertical="center" wrapText="1"/>
    </xf>
    <xf numFmtId="0" fontId="5" fillId="24" borderId="85" xfId="0" applyFont="1" applyFill="1" applyBorder="1" applyAlignment="1">
      <alignment horizontal="center" vertical="distributed"/>
    </xf>
    <xf numFmtId="0" fontId="5" fillId="24" borderId="88" xfId="0" applyFont="1" applyFill="1" applyBorder="1" applyAlignment="1">
      <alignment horizontal="right" vertical="justify"/>
    </xf>
    <xf numFmtId="0" fontId="0" fillId="24" borderId="33" xfId="0" applyFont="1" applyFill="1" applyBorder="1" applyAlignment="1">
      <alignment horizontal="center" vertical="center"/>
    </xf>
    <xf numFmtId="0" fontId="0" fillId="24" borderId="89" xfId="0" applyFont="1" applyFill="1" applyBorder="1" applyAlignment="1">
      <alignment horizontal="center" vertical="center"/>
    </xf>
    <xf numFmtId="0" fontId="0" fillId="24" borderId="90" xfId="0" applyFont="1" applyFill="1" applyBorder="1" applyAlignment="1">
      <alignment horizontal="center" vertical="center"/>
    </xf>
    <xf numFmtId="0" fontId="0" fillId="23" borderId="84" xfId="0" applyFont="1" applyFill="1" applyBorder="1" applyAlignment="1">
      <alignment horizontal="left" vertical="center"/>
    </xf>
    <xf numFmtId="0" fontId="5" fillId="23" borderId="85" xfId="130" applyFont="1" applyFill="1" applyBorder="1" applyAlignment="1">
      <alignment horizontal="left" vertical="center"/>
      <protection/>
    </xf>
    <xf numFmtId="0" fontId="5" fillId="23" borderId="85" xfId="130" applyFont="1" applyFill="1" applyBorder="1" applyAlignment="1">
      <alignment vertical="center"/>
      <protection/>
    </xf>
    <xf numFmtId="0" fontId="5" fillId="23" borderId="85" xfId="130" applyFont="1" applyFill="1" applyBorder="1" applyAlignment="1">
      <alignment vertical="center" wrapText="1"/>
      <protection/>
    </xf>
    <xf numFmtId="0" fontId="5" fillId="23" borderId="85" xfId="130" applyFont="1" applyFill="1" applyBorder="1" applyAlignment="1">
      <alignment horizontal="center" vertical="center"/>
      <protection/>
    </xf>
    <xf numFmtId="4" fontId="5" fillId="23" borderId="88" xfId="130" applyNumberFormat="1" applyFont="1" applyFill="1" applyBorder="1" applyAlignment="1">
      <alignment horizontal="right" vertical="center"/>
      <protection/>
    </xf>
    <xf numFmtId="0" fontId="10" fillId="0" borderId="0" xfId="0" applyFont="1" applyAlignment="1">
      <alignment/>
    </xf>
    <xf numFmtId="4" fontId="5" fillId="38" borderId="91" xfId="0" applyNumberFormat="1" applyFont="1" applyFill="1" applyBorder="1" applyAlignment="1" applyProtection="1">
      <alignment horizontal="right" vertical="center" shrinkToFit="1"/>
      <protection hidden="1"/>
    </xf>
    <xf numFmtId="0" fontId="5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5" fillId="0" borderId="70" xfId="0" applyFont="1" applyBorder="1" applyAlignment="1">
      <alignment horizontal="center"/>
    </xf>
    <xf numFmtId="3" fontId="5" fillId="0" borderId="70" xfId="0" applyNumberFormat="1" applyFont="1" applyBorder="1" applyAlignment="1">
      <alignment horizontal="center"/>
    </xf>
    <xf numFmtId="0" fontId="5" fillId="21" borderId="11" xfId="0" applyFont="1" applyFill="1" applyBorder="1" applyAlignment="1">
      <alignment horizontal="center" vertical="center" wrapText="1"/>
    </xf>
    <xf numFmtId="3" fontId="5" fillId="21" borderId="11" xfId="0" applyNumberFormat="1" applyFont="1" applyFill="1" applyBorder="1" applyAlignment="1">
      <alignment horizontal="center" vertical="center" wrapText="1"/>
    </xf>
    <xf numFmtId="0" fontId="0" fillId="0" borderId="92" xfId="0" applyFont="1" applyBorder="1" applyAlignment="1">
      <alignment vertical="center" wrapText="1"/>
    </xf>
    <xf numFmtId="4" fontId="0" fillId="0" borderId="92" xfId="0" applyNumberFormat="1" applyFont="1" applyBorder="1" applyAlignment="1">
      <alignment vertical="top" wrapText="1"/>
    </xf>
    <xf numFmtId="3" fontId="0" fillId="0" borderId="92" xfId="0" applyNumberFormat="1" applyFont="1" applyBorder="1" applyAlignment="1">
      <alignment vertical="top" wrapText="1"/>
    </xf>
    <xf numFmtId="0" fontId="0" fillId="0" borderId="92" xfId="0" applyFont="1" applyBorder="1" applyAlignment="1">
      <alignment/>
    </xf>
    <xf numFmtId="0" fontId="0" fillId="0" borderId="93" xfId="0" applyFont="1" applyBorder="1" applyAlignment="1">
      <alignment vertical="center" wrapText="1"/>
    </xf>
    <xf numFmtId="4" fontId="0" fillId="0" borderId="93" xfId="0" applyNumberFormat="1" applyFont="1" applyBorder="1" applyAlignment="1">
      <alignment vertical="top" wrapText="1"/>
    </xf>
    <xf numFmtId="3" fontId="0" fillId="0" borderId="93" xfId="0" applyNumberFormat="1" applyFont="1" applyBorder="1" applyAlignment="1">
      <alignment vertical="top" wrapText="1"/>
    </xf>
    <xf numFmtId="0" fontId="5" fillId="0" borderId="11" xfId="0" applyFont="1" applyFill="1" applyBorder="1" applyAlignment="1">
      <alignment horizontal="center" vertical="center" wrapText="1"/>
    </xf>
    <xf numFmtId="3" fontId="0" fillId="0" borderId="35" xfId="0" applyNumberFormat="1" applyFont="1" applyBorder="1" applyAlignment="1">
      <alignment vertical="top" wrapText="1"/>
    </xf>
    <xf numFmtId="4" fontId="0" fillId="0" borderId="35" xfId="0" applyNumberFormat="1" applyFont="1" applyBorder="1" applyAlignment="1">
      <alignment vertical="top" wrapText="1"/>
    </xf>
    <xf numFmtId="0" fontId="0" fillId="0" borderId="33" xfId="0" applyFont="1" applyBorder="1" applyAlignment="1">
      <alignment vertical="center" wrapText="1"/>
    </xf>
    <xf numFmtId="4" fontId="0" fillId="0" borderId="33" xfId="0" applyNumberFormat="1" applyFont="1" applyBorder="1" applyAlignment="1">
      <alignment vertical="top" wrapText="1"/>
    </xf>
    <xf numFmtId="3" fontId="0" fillId="0" borderId="33" xfId="0" applyNumberFormat="1" applyFont="1" applyBorder="1" applyAlignment="1">
      <alignment vertical="top" wrapText="1"/>
    </xf>
    <xf numFmtId="0" fontId="0" fillId="0" borderId="92" xfId="0" applyFont="1" applyBorder="1" applyAlignment="1">
      <alignment vertical="top" wrapText="1"/>
    </xf>
    <xf numFmtId="0" fontId="0" fillId="0" borderId="93" xfId="0" applyFont="1" applyBorder="1" applyAlignment="1">
      <alignment vertical="top" wrapText="1"/>
    </xf>
    <xf numFmtId="0" fontId="0" fillId="0" borderId="94" xfId="0" applyFont="1" applyBorder="1" applyAlignment="1">
      <alignment vertical="center" wrapText="1"/>
    </xf>
    <xf numFmtId="4" fontId="0" fillId="0" borderId="94" xfId="0" applyNumberFormat="1" applyFont="1" applyBorder="1" applyAlignment="1">
      <alignment vertical="top" wrapText="1"/>
    </xf>
    <xf numFmtId="3" fontId="0" fillId="0" borderId="94" xfId="0" applyNumberFormat="1" applyFont="1" applyBorder="1" applyAlignment="1">
      <alignment vertical="top" wrapText="1"/>
    </xf>
    <xf numFmtId="0" fontId="0" fillId="0" borderId="33" xfId="0" applyFont="1" applyBorder="1" applyAlignment="1">
      <alignment vertical="top" wrapText="1"/>
    </xf>
    <xf numFmtId="0" fontId="5" fillId="21" borderId="11" xfId="0" applyFont="1" applyFill="1" applyBorder="1" applyAlignment="1">
      <alignment horizontal="right"/>
    </xf>
    <xf numFmtId="3" fontId="5" fillId="21" borderId="11" xfId="0" applyNumberFormat="1" applyFont="1" applyFill="1" applyBorder="1" applyAlignment="1">
      <alignment horizontal="right"/>
    </xf>
    <xf numFmtId="0" fontId="41" fillId="0" borderId="95" xfId="0" applyFont="1" applyBorder="1" applyAlignment="1">
      <alignment/>
    </xf>
    <xf numFmtId="0" fontId="41" fillId="0" borderId="96" xfId="0" applyFont="1" applyBorder="1" applyAlignment="1">
      <alignment/>
    </xf>
    <xf numFmtId="0" fontId="41" fillId="0" borderId="97" xfId="0" applyFont="1" applyBorder="1" applyAlignment="1">
      <alignment/>
    </xf>
    <xf numFmtId="0" fontId="41" fillId="0" borderId="0" xfId="0" applyFont="1" applyAlignment="1">
      <alignment/>
    </xf>
    <xf numFmtId="0" fontId="41" fillId="0" borderId="44" xfId="0" applyFont="1" applyBorder="1" applyAlignment="1">
      <alignment/>
    </xf>
    <xf numFmtId="0" fontId="41" fillId="0" borderId="70" xfId="0" applyFont="1" applyBorder="1" applyAlignment="1">
      <alignment/>
    </xf>
    <xf numFmtId="0" fontId="41" fillId="0" borderId="69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 vertical="distributed"/>
    </xf>
    <xf numFmtId="0" fontId="0" fillId="0" borderId="11" xfId="0" applyFont="1" applyBorder="1" applyAlignment="1">
      <alignment horizontal="center" vertical="justify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/>
    </xf>
    <xf numFmtId="14" fontId="0" fillId="0" borderId="11" xfId="0" applyNumberFormat="1" applyFont="1" applyBorder="1" applyAlignment="1" quotePrefix="1">
      <alignment horizontal="center"/>
    </xf>
    <xf numFmtId="0" fontId="0" fillId="0" borderId="11" xfId="0" applyNumberFormat="1" applyFont="1" applyBorder="1" applyAlignment="1" quotePrefix="1">
      <alignment horizontal="center"/>
    </xf>
    <xf numFmtId="0" fontId="0" fillId="0" borderId="11" xfId="0" applyFont="1" applyBorder="1" applyAlignment="1" quotePrefix="1">
      <alignment horizontal="center"/>
    </xf>
    <xf numFmtId="0" fontId="41" fillId="0" borderId="11" xfId="0" applyFont="1" applyBorder="1" applyAlignment="1">
      <alignment/>
    </xf>
    <xf numFmtId="14" fontId="41" fillId="0" borderId="11" xfId="0" applyNumberFormat="1" applyFont="1" applyBorder="1" applyAlignment="1">
      <alignment horizontal="center"/>
    </xf>
    <xf numFmtId="4" fontId="41" fillId="0" borderId="11" xfId="0" applyNumberFormat="1" applyFont="1" applyBorder="1" applyAlignment="1">
      <alignment/>
    </xf>
    <xf numFmtId="0" fontId="41" fillId="0" borderId="0" xfId="0" applyFont="1" applyBorder="1" applyAlignment="1">
      <alignment/>
    </xf>
    <xf numFmtId="4" fontId="0" fillId="25" borderId="11" xfId="0" applyNumberFormat="1" applyFont="1" applyFill="1" applyBorder="1" applyAlignment="1">
      <alignment/>
    </xf>
    <xf numFmtId="2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right"/>
    </xf>
    <xf numFmtId="4" fontId="0" fillId="0" borderId="11" xfId="0" applyNumberFormat="1" applyFont="1" applyBorder="1" applyAlignment="1">
      <alignment horizontal="right"/>
    </xf>
    <xf numFmtId="0" fontId="41" fillId="0" borderId="74" xfId="0" applyFont="1" applyBorder="1" applyAlignment="1">
      <alignment/>
    </xf>
    <xf numFmtId="0" fontId="41" fillId="0" borderId="75" xfId="0" applyFont="1" applyBorder="1" applyAlignment="1">
      <alignment/>
    </xf>
    <xf numFmtId="0" fontId="41" fillId="0" borderId="73" xfId="0" applyFont="1" applyBorder="1" applyAlignment="1">
      <alignment/>
    </xf>
    <xf numFmtId="0" fontId="0" fillId="0" borderId="35" xfId="0" applyFont="1" applyBorder="1" applyAlignment="1">
      <alignment vertical="center" wrapText="1"/>
    </xf>
    <xf numFmtId="0" fontId="0" fillId="0" borderId="94" xfId="0" applyFont="1" applyBorder="1" applyAlignment="1">
      <alignment/>
    </xf>
    <xf numFmtId="4" fontId="0" fillId="0" borderId="92" xfId="0" applyNumberFormat="1" applyFont="1" applyBorder="1" applyAlignment="1">
      <alignment horizontal="right" vertical="center" wrapText="1"/>
    </xf>
    <xf numFmtId="4" fontId="0" fillId="0" borderId="94" xfId="0" applyNumberFormat="1" applyFont="1" applyBorder="1" applyAlignment="1">
      <alignment horizontal="right" vertical="center" wrapText="1"/>
    </xf>
    <xf numFmtId="4" fontId="5" fillId="21" borderId="98" xfId="0" applyNumberFormat="1" applyFont="1" applyFill="1" applyBorder="1" applyAlignment="1">
      <alignment horizontal="right" vertical="center" wrapText="1"/>
    </xf>
    <xf numFmtId="4" fontId="5" fillId="21" borderId="73" xfId="0" applyNumberFormat="1" applyFont="1" applyFill="1" applyBorder="1" applyAlignment="1">
      <alignment horizontal="right" vertical="center"/>
    </xf>
    <xf numFmtId="0" fontId="0" fillId="0" borderId="35" xfId="0" applyFont="1" applyBorder="1" applyAlignment="1">
      <alignment vertical="top" wrapText="1"/>
    </xf>
    <xf numFmtId="0" fontId="5" fillId="21" borderId="74" xfId="0" applyFont="1" applyFill="1" applyBorder="1" applyAlignment="1">
      <alignment horizontal="center" vertical="center" wrapText="1"/>
    </xf>
    <xf numFmtId="4" fontId="5" fillId="38" borderId="99" xfId="0" applyNumberFormat="1" applyFont="1" applyFill="1" applyBorder="1" applyAlignment="1" applyProtection="1">
      <alignment horizontal="right" vertical="center" shrinkToFit="1"/>
      <protection hidden="1"/>
    </xf>
    <xf numFmtId="0" fontId="0" fillId="0" borderId="100" xfId="0" applyFont="1" applyBorder="1" applyAlignment="1">
      <alignment vertical="center" wrapText="1"/>
    </xf>
    <xf numFmtId="4" fontId="0" fillId="0" borderId="100" xfId="0" applyNumberFormat="1" applyFont="1" applyBorder="1" applyAlignment="1">
      <alignment vertical="center" wrapText="1"/>
    </xf>
    <xf numFmtId="4" fontId="0" fillId="0" borderId="100" xfId="0" applyNumberFormat="1" applyFont="1" applyBorder="1" applyAlignment="1">
      <alignment vertical="top" wrapText="1"/>
    </xf>
    <xf numFmtId="3" fontId="0" fillId="0" borderId="100" xfId="0" applyNumberFormat="1" applyFont="1" applyBorder="1" applyAlignment="1">
      <alignment vertical="top" wrapText="1"/>
    </xf>
    <xf numFmtId="0" fontId="0" fillId="0" borderId="100" xfId="0" applyFont="1" applyBorder="1" applyAlignment="1">
      <alignment/>
    </xf>
    <xf numFmtId="4" fontId="5" fillId="21" borderId="74" xfId="0" applyNumberFormat="1" applyFont="1" applyFill="1" applyBorder="1" applyAlignment="1">
      <alignment horizontal="right" vertical="center" wrapText="1"/>
    </xf>
    <xf numFmtId="0" fontId="5" fillId="0" borderId="101" xfId="0" applyFont="1" applyBorder="1" applyAlignment="1">
      <alignment horizontal="right" vertical="center" wrapText="1"/>
    </xf>
    <xf numFmtId="4" fontId="5" fillId="0" borderId="102" xfId="0" applyNumberFormat="1" applyFont="1" applyBorder="1" applyAlignment="1">
      <alignment horizontal="right" vertical="center" wrapText="1"/>
    </xf>
    <xf numFmtId="0" fontId="5" fillId="0" borderId="102" xfId="0" applyFont="1" applyBorder="1" applyAlignment="1">
      <alignment horizontal="right" vertical="center" wrapText="1"/>
    </xf>
    <xf numFmtId="4" fontId="5" fillId="0" borderId="103" xfId="0" applyNumberFormat="1" applyFont="1" applyBorder="1" applyAlignment="1">
      <alignment horizontal="right" vertical="center" wrapText="1"/>
    </xf>
    <xf numFmtId="4" fontId="5" fillId="38" borderId="11" xfId="0" applyNumberFormat="1" applyFont="1" applyFill="1" applyBorder="1" applyAlignment="1" applyProtection="1">
      <alignment horizontal="right" vertical="center" shrinkToFit="1"/>
      <protection hidden="1"/>
    </xf>
    <xf numFmtId="4" fontId="33" fillId="0" borderId="11" xfId="134" applyNumberFormat="1" applyFont="1" applyFill="1" applyBorder="1" applyAlignment="1">
      <alignment wrapText="1"/>
      <protection/>
    </xf>
    <xf numFmtId="4" fontId="9" fillId="0" borderId="82" xfId="134" applyNumberFormat="1" applyFont="1" applyFill="1" applyBorder="1" applyAlignment="1">
      <alignment wrapText="1"/>
      <protection/>
    </xf>
    <xf numFmtId="3" fontId="9" fillId="0" borderId="45" xfId="121" applyNumberFormat="1" applyFont="1" applyFill="1" applyBorder="1" applyAlignment="1">
      <alignment horizontal="left" wrapText="1"/>
      <protection/>
    </xf>
    <xf numFmtId="4" fontId="0" fillId="0" borderId="11" xfId="0" applyNumberFormat="1" applyFont="1" applyFill="1" applyBorder="1" applyAlignment="1">
      <alignment/>
    </xf>
    <xf numFmtId="0" fontId="0" fillId="35" borderId="17" xfId="133" applyFont="1" applyFill="1" applyBorder="1" applyAlignment="1">
      <alignment horizontal="left" wrapText="1"/>
      <protection/>
    </xf>
    <xf numFmtId="0" fontId="0" fillId="0" borderId="11" xfId="0" applyFont="1" applyFill="1" applyBorder="1" applyAlignment="1">
      <alignment horizontal="right" vertical="justify"/>
    </xf>
    <xf numFmtId="0" fontId="28" fillId="0" borderId="58" xfId="0" applyFont="1" applyFill="1" applyBorder="1" applyAlignment="1">
      <alignment vertical="center" wrapText="1"/>
    </xf>
    <xf numFmtId="0" fontId="5" fillId="0" borderId="58" xfId="0" applyFont="1" applyFill="1" applyBorder="1" applyAlignment="1">
      <alignment vertical="center" wrapText="1"/>
    </xf>
    <xf numFmtId="3" fontId="9" fillId="0" borderId="11" xfId="121" applyNumberFormat="1" applyFont="1" applyFill="1" applyBorder="1" applyAlignment="1">
      <alignment horizontal="left" wrapText="1"/>
      <protection/>
    </xf>
    <xf numFmtId="0" fontId="5" fillId="0" borderId="0" xfId="0" applyFont="1" applyAlignment="1">
      <alignment horizontal="center"/>
    </xf>
    <xf numFmtId="0" fontId="0" fillId="0" borderId="0" xfId="118" applyFont="1" applyAlignment="1">
      <alignment horizontal="justify" vertical="center" wrapText="1"/>
      <protection/>
    </xf>
    <xf numFmtId="0" fontId="5" fillId="0" borderId="0" xfId="117" applyFont="1" applyFill="1" applyAlignment="1">
      <alignment horizontal="left" wrapText="1"/>
      <protection/>
    </xf>
    <xf numFmtId="0" fontId="5" fillId="0" borderId="0" xfId="0" applyFont="1" applyFill="1" applyAlignment="1">
      <alignment horizontal="center"/>
    </xf>
    <xf numFmtId="0" fontId="0" fillId="0" borderId="0" xfId="0" applyFont="1" applyFill="1" applyAlignment="1">
      <alignment horizontal="justify" vertical="center" wrapText="1"/>
    </xf>
    <xf numFmtId="0" fontId="5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1" fontId="4" fillId="0" borderId="104" xfId="0" applyNumberFormat="1" applyFont="1" applyFill="1" applyBorder="1" applyAlignment="1" applyProtection="1">
      <alignment horizontal="center" vertical="center"/>
      <protection/>
    </xf>
    <xf numFmtId="1" fontId="4" fillId="0" borderId="105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/>
      <protection/>
    </xf>
    <xf numFmtId="0" fontId="4" fillId="0" borderId="29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29" fillId="21" borderId="12" xfId="124" applyFont="1" applyFill="1" applyBorder="1" applyAlignment="1" applyProtection="1">
      <alignment horizontal="left"/>
      <protection/>
    </xf>
    <xf numFmtId="0" fontId="0" fillId="0" borderId="12" xfId="124" applyFont="1" applyBorder="1">
      <alignment/>
      <protection/>
    </xf>
    <xf numFmtId="0" fontId="5" fillId="31" borderId="12" xfId="124" applyFont="1" applyFill="1" applyBorder="1" applyAlignment="1" applyProtection="1">
      <alignment horizontal="left"/>
      <protection/>
    </xf>
    <xf numFmtId="0" fontId="31" fillId="2" borderId="12" xfId="124" applyFont="1" applyFill="1" applyBorder="1" applyAlignment="1" applyProtection="1">
      <alignment horizontal="left"/>
      <protection/>
    </xf>
    <xf numFmtId="0" fontId="30" fillId="0" borderId="85" xfId="131" applyFont="1" applyFill="1" applyBorder="1" applyAlignment="1">
      <alignment horizontal="center" vertical="center" wrapText="1"/>
      <protection/>
    </xf>
    <xf numFmtId="0" fontId="30" fillId="0" borderId="88" xfId="131" applyFont="1" applyFill="1" applyBorder="1" applyAlignment="1">
      <alignment horizontal="center" vertical="center" wrapText="1"/>
      <protection/>
    </xf>
    <xf numFmtId="0" fontId="5" fillId="0" borderId="0" xfId="117" applyFont="1" applyFill="1" applyAlignment="1">
      <alignment horizontal="center"/>
      <protection/>
    </xf>
    <xf numFmtId="0" fontId="0" fillId="0" borderId="0" xfId="123" applyFont="1" applyFill="1" applyAlignment="1">
      <alignment horizontal="left" vertical="center" wrapText="1"/>
      <protection/>
    </xf>
    <xf numFmtId="0" fontId="41" fillId="0" borderId="0" xfId="0" applyFont="1" applyAlignment="1">
      <alignment horizontal="center"/>
    </xf>
    <xf numFmtId="0" fontId="41" fillId="0" borderId="0" xfId="0" applyFont="1" applyFill="1" applyAlignment="1">
      <alignment horizontal="center"/>
    </xf>
    <xf numFmtId="4" fontId="0" fillId="0" borderId="12" xfId="0" applyNumberFormat="1" applyFont="1" applyBorder="1" applyAlignment="1">
      <alignment vertical="center" wrapText="1"/>
    </xf>
    <xf numFmtId="4" fontId="0" fillId="0" borderId="106" xfId="0" applyNumberFormat="1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74" xfId="0" applyFont="1" applyBorder="1" applyAlignment="1">
      <alignment horizontal="center" vertical="center" wrapText="1"/>
    </xf>
    <xf numFmtId="0" fontId="0" fillId="21" borderId="107" xfId="0" applyFont="1" applyFill="1" applyBorder="1" applyAlignment="1">
      <alignment horizontal="center" vertical="top" wrapText="1"/>
    </xf>
    <xf numFmtId="0" fontId="0" fillId="21" borderId="73" xfId="0" applyFont="1" applyFill="1" applyBorder="1" applyAlignment="1">
      <alignment horizontal="center" vertical="top" wrapText="1"/>
    </xf>
    <xf numFmtId="3" fontId="0" fillId="0" borderId="28" xfId="0" applyNumberFormat="1" applyFont="1" applyBorder="1" applyAlignment="1">
      <alignment horizontal="right" vertical="center" wrapText="1"/>
    </xf>
    <xf numFmtId="3" fontId="0" fillId="0" borderId="13" xfId="0" applyNumberFormat="1" applyFont="1" applyBorder="1" applyAlignment="1">
      <alignment horizontal="right" vertical="center" wrapText="1"/>
    </xf>
    <xf numFmtId="3" fontId="0" fillId="0" borderId="108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left"/>
    </xf>
    <xf numFmtId="0" fontId="0" fillId="0" borderId="109" xfId="0" applyFont="1" applyBorder="1" applyAlignment="1">
      <alignment horizontal="center" vertical="center" wrapText="1"/>
    </xf>
    <xf numFmtId="0" fontId="0" fillId="0" borderId="110" xfId="0" applyFont="1" applyBorder="1" applyAlignment="1">
      <alignment horizontal="center" vertical="center" wrapText="1"/>
    </xf>
    <xf numFmtId="0" fontId="0" fillId="0" borderId="100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4" fontId="0" fillId="0" borderId="27" xfId="0" applyNumberFormat="1" applyFont="1" applyBorder="1" applyAlignment="1">
      <alignment vertical="center" wrapText="1"/>
    </xf>
    <xf numFmtId="0" fontId="0" fillId="21" borderId="111" xfId="0" applyFont="1" applyFill="1" applyBorder="1" applyAlignment="1">
      <alignment horizontal="center" vertical="top" wrapText="1"/>
    </xf>
    <xf numFmtId="0" fontId="0" fillId="21" borderId="97" xfId="0" applyFont="1" applyFill="1" applyBorder="1" applyAlignment="1">
      <alignment horizontal="center" vertical="top" wrapText="1"/>
    </xf>
    <xf numFmtId="0" fontId="0" fillId="21" borderId="112" xfId="0" applyFont="1" applyFill="1" applyBorder="1" applyAlignment="1">
      <alignment horizontal="center" vertical="top" wrapText="1"/>
    </xf>
    <xf numFmtId="0" fontId="0" fillId="21" borderId="113" xfId="0" applyFont="1" applyFill="1" applyBorder="1" applyAlignment="1">
      <alignment horizontal="center" vertical="top" wrapText="1"/>
    </xf>
    <xf numFmtId="0" fontId="0" fillId="21" borderId="114" xfId="0" applyFont="1" applyFill="1" applyBorder="1" applyAlignment="1">
      <alignment horizontal="center" vertical="top" wrapText="1"/>
    </xf>
    <xf numFmtId="0" fontId="0" fillId="21" borderId="69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/>
    </xf>
    <xf numFmtId="0" fontId="0" fillId="21" borderId="96" xfId="0" applyFont="1" applyFill="1" applyBorder="1" applyAlignment="1">
      <alignment horizontal="center" vertical="top" wrapText="1"/>
    </xf>
    <xf numFmtId="0" fontId="0" fillId="21" borderId="70" xfId="0" applyFont="1" applyFill="1" applyBorder="1" applyAlignment="1">
      <alignment horizontal="center" vertical="top" wrapText="1"/>
    </xf>
    <xf numFmtId="0" fontId="5" fillId="0" borderId="74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0" fillId="0" borderId="9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/>
    </xf>
    <xf numFmtId="0" fontId="0" fillId="0" borderId="45" xfId="0" applyFont="1" applyBorder="1" applyAlignment="1">
      <alignment horizontal="center" vertical="center" wrapText="1"/>
    </xf>
    <xf numFmtId="3" fontId="0" fillId="0" borderId="27" xfId="0" applyNumberFormat="1" applyFont="1" applyBorder="1" applyAlignment="1">
      <alignment horizontal="right" vertical="center" wrapText="1"/>
    </xf>
    <xf numFmtId="3" fontId="0" fillId="0" borderId="12" xfId="0" applyNumberFormat="1" applyFont="1" applyBorder="1" applyAlignment="1">
      <alignment horizontal="right" vertical="center" wrapText="1"/>
    </xf>
    <xf numFmtId="0" fontId="0" fillId="0" borderId="115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2" fontId="0" fillId="0" borderId="0" xfId="0" applyNumberFormat="1" applyFont="1" applyAlignment="1">
      <alignment horizontal="justify" vertical="center" wrapText="1"/>
    </xf>
  </cellXfs>
  <cellStyles count="1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1 2" xfId="34"/>
    <cellStyle name="40% - Isticanje2" xfId="35"/>
    <cellStyle name="40% - Isticanje3" xfId="36"/>
    <cellStyle name="40% - Isticanje4" xfId="37"/>
    <cellStyle name="40% - Isticanje5" xfId="38"/>
    <cellStyle name="40% - Isticanje6" xfId="39"/>
    <cellStyle name="40% - Naglasak1" xfId="40"/>
    <cellStyle name="60% - Accent1" xfId="41"/>
    <cellStyle name="60% - Accent2" xfId="42"/>
    <cellStyle name="60% - Accent3" xfId="43"/>
    <cellStyle name="60% - Accent4" xfId="44"/>
    <cellStyle name="60% - Accent5" xfId="45"/>
    <cellStyle name="60% - Accent6" xfId="46"/>
    <cellStyle name="60% - Isticanje1" xfId="47"/>
    <cellStyle name="60% - Isticanje2" xfId="48"/>
    <cellStyle name="60% - Isticanje3" xfId="49"/>
    <cellStyle name="60% - Isticanje4" xfId="50"/>
    <cellStyle name="60% - Isticanje5" xfId="51"/>
    <cellStyle name="60% - Isticanje6" xfId="52"/>
    <cellStyle name="Accent1" xfId="53"/>
    <cellStyle name="Accent2" xfId="54"/>
    <cellStyle name="Accent3" xfId="55"/>
    <cellStyle name="Accent4" xfId="56"/>
    <cellStyle name="Accent5" xfId="57"/>
    <cellStyle name="Accent6" xfId="58"/>
    <cellStyle name="Bad" xfId="59"/>
    <cellStyle name="Bilješka" xfId="60"/>
    <cellStyle name="Bilješka 2" xfId="61"/>
    <cellStyle name="Calculation" xfId="62"/>
    <cellStyle name="Check Cell" xfId="63"/>
    <cellStyle name="Date" xfId="64"/>
    <cellStyle name="Date 2" xfId="65"/>
    <cellStyle name="Date 2 2" xfId="66"/>
    <cellStyle name="Date 2 3" xfId="67"/>
    <cellStyle name="Date 3" xfId="68"/>
    <cellStyle name="Date 4" xfId="69"/>
    <cellStyle name="Dobro" xfId="70"/>
    <cellStyle name="Explanatory Text" xfId="71"/>
    <cellStyle name="Fixed" xfId="72"/>
    <cellStyle name="Fixed 2" xfId="73"/>
    <cellStyle name="Fixed 2 2" xfId="74"/>
    <cellStyle name="Fixed 2 3" xfId="75"/>
    <cellStyle name="Fixed 3" xfId="76"/>
    <cellStyle name="Fixed 4" xfId="77"/>
    <cellStyle name="Good" xfId="78"/>
    <cellStyle name="Heading 1" xfId="79"/>
    <cellStyle name="Heading 2" xfId="80"/>
    <cellStyle name="Heading 3" xfId="81"/>
    <cellStyle name="Heading 4" xfId="82"/>
    <cellStyle name="Heading1" xfId="83"/>
    <cellStyle name="Heading1 2" xfId="84"/>
    <cellStyle name="Heading1 2 2" xfId="85"/>
    <cellStyle name="Heading1 2 3" xfId="86"/>
    <cellStyle name="Heading1 3" xfId="87"/>
    <cellStyle name="Heading1 4" xfId="88"/>
    <cellStyle name="Heading2" xfId="89"/>
    <cellStyle name="Heading2 2" xfId="90"/>
    <cellStyle name="Heading2 2 2" xfId="91"/>
    <cellStyle name="Heading2 2 3" xfId="92"/>
    <cellStyle name="Heading2 3" xfId="93"/>
    <cellStyle name="Heading2 4" xfId="94"/>
    <cellStyle name="Hyperlink" xfId="95"/>
    <cellStyle name="Input" xfId="96"/>
    <cellStyle name="Isticanje1" xfId="97"/>
    <cellStyle name="Isticanje2" xfId="98"/>
    <cellStyle name="Isticanje3" xfId="99"/>
    <cellStyle name="Isticanje4" xfId="100"/>
    <cellStyle name="Isticanje5" xfId="101"/>
    <cellStyle name="Isticanje6" xfId="102"/>
    <cellStyle name="Izlaz" xfId="103"/>
    <cellStyle name="Izračun" xfId="104"/>
    <cellStyle name="Linked Cell" xfId="105"/>
    <cellStyle name="Loše" xfId="106"/>
    <cellStyle name="Naslov" xfId="107"/>
    <cellStyle name="Naslov 1" xfId="108"/>
    <cellStyle name="Naslov 2" xfId="109"/>
    <cellStyle name="Naslov 3" xfId="110"/>
    <cellStyle name="Naslov 4" xfId="111"/>
    <cellStyle name="Neutral" xfId="112"/>
    <cellStyle name="Neutralno" xfId="113"/>
    <cellStyle name="Normal" xfId="114"/>
    <cellStyle name="Normal 2" xfId="115"/>
    <cellStyle name="Normalno 2" xfId="116"/>
    <cellStyle name="Normalno 2 2" xfId="117"/>
    <cellStyle name="Normalno 2 3" xfId="118"/>
    <cellStyle name="Normalno 2 4" xfId="119"/>
    <cellStyle name="Normalno 3" xfId="120"/>
    <cellStyle name="Normalno 3 2" xfId="121"/>
    <cellStyle name="Normalno 3 2 2" xfId="122"/>
    <cellStyle name="Normalno 3 3" xfId="123"/>
    <cellStyle name="Normalno 4" xfId="124"/>
    <cellStyle name="Normalno 4 2" xfId="125"/>
    <cellStyle name="Normalno 5" xfId="126"/>
    <cellStyle name="Normalno 6" xfId="127"/>
    <cellStyle name="Note" xfId="128"/>
    <cellStyle name="Obično 2" xfId="129"/>
    <cellStyle name="Obično_List1" xfId="130"/>
    <cellStyle name="Obično_Plan razvojnih programa" xfId="131"/>
    <cellStyle name="Obično_Prihodi" xfId="132"/>
    <cellStyle name="Obično_Rač.financ." xfId="133"/>
    <cellStyle name="Obično_Sheet1 2" xfId="134"/>
    <cellStyle name="Output" xfId="135"/>
    <cellStyle name="Percent" xfId="136"/>
    <cellStyle name="Povezana ćelija" xfId="137"/>
    <cellStyle name="Followed Hyperlink" xfId="138"/>
    <cellStyle name="Provjera ćelije" xfId="139"/>
    <cellStyle name="Tekst objašnjenja" xfId="140"/>
    <cellStyle name="Tekst upozorenja" xfId="141"/>
    <cellStyle name="Title" xfId="142"/>
    <cellStyle name="Total" xfId="143"/>
    <cellStyle name="Total 2" xfId="144"/>
    <cellStyle name="Total 2 2" xfId="145"/>
    <cellStyle name="Total 2 3" xfId="146"/>
    <cellStyle name="Total 3" xfId="147"/>
    <cellStyle name="Total 4" xfId="148"/>
    <cellStyle name="Ukupni zbroj" xfId="149"/>
    <cellStyle name="Unos" xfId="150"/>
    <cellStyle name="Currency" xfId="151"/>
    <cellStyle name="Currency [0]" xfId="152"/>
    <cellStyle name="Warning Text" xfId="153"/>
    <cellStyle name="Comma" xfId="154"/>
    <cellStyle name="Comma [0]" xfId="155"/>
    <cellStyle name="Zarez 2" xfId="156"/>
    <cellStyle name="Zarez 2 2" xfId="157"/>
    <cellStyle name="Zarez 3" xfId="158"/>
    <cellStyle name="Zarez 3 2" xfId="159"/>
    <cellStyle name="Zarez 3 2 2" xfId="160"/>
    <cellStyle name="Zarez 3 2 3" xfId="161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\Dokumenti$\smuskovic\My%20Documents\GODI&#352;NJI%20OBRA&#268;UN%202006\PRORA&#268;UN%202006-%20godi&#353;nji%20obra&#269;u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\Dokumenti$\My%20Documents\POLUGODI&#352;NJI%20OBRA&#268;UN%202005\PRORA&#268;UN%202005-polugodi&#353;nji%20izvje&#353;taj%20OK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Grad%20Pore&#269;%20-%20Karmen\Prora&#269;un\Prora&#269;un\2021\PRORA&#268;UN%202021%20-%20I.%20izmjene%20i%20dopune%20objav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rač.2006"/>
      <sheetName val="Prihodi"/>
      <sheetName val="Rashodi"/>
      <sheetName val="Rač.financ."/>
      <sheetName val="P.dio"/>
      <sheetName val="Plan razvojnih programa"/>
      <sheetName val="Jamstva"/>
      <sheetName val="PRIČUVA"/>
      <sheetName val="Zaključne o."/>
    </sheetNames>
    <sheetDataSet>
      <sheetData sheetId="1">
        <row r="11">
          <cell r="D11">
            <v>6111</v>
          </cell>
          <cell r="E11" t="str">
            <v>Porez na dohodak</v>
          </cell>
          <cell r="F11">
            <v>5393246</v>
          </cell>
          <cell r="G11">
            <v>17432863.59</v>
          </cell>
          <cell r="H11">
            <v>19200000</v>
          </cell>
          <cell r="I11">
            <v>19240314.18</v>
          </cell>
          <cell r="J11">
            <v>110.36806477988392</v>
          </cell>
          <cell r="K11">
            <v>100.2099696875</v>
          </cell>
        </row>
        <row r="28">
          <cell r="D28">
            <v>6145</v>
          </cell>
          <cell r="E28" t="str">
            <v>Porez na tvrtku odnosno naziv tvrtke</v>
          </cell>
          <cell r="F28">
            <v>205539</v>
          </cell>
          <cell r="G28">
            <v>2297286.82</v>
          </cell>
          <cell r="H28">
            <v>2300000</v>
          </cell>
          <cell r="I28">
            <v>2352199.25</v>
          </cell>
          <cell r="J28">
            <v>102.39031667800194</v>
          </cell>
          <cell r="K28">
            <v>102.26953260869564</v>
          </cell>
        </row>
        <row r="29">
          <cell r="D29">
            <v>6145</v>
          </cell>
          <cell r="E29" t="str">
            <v>Porez na reklame</v>
          </cell>
          <cell r="F29">
            <v>29041</v>
          </cell>
          <cell r="G29">
            <v>-1503.92</v>
          </cell>
          <cell r="H29">
            <v>4000</v>
          </cell>
          <cell r="I29">
            <v>3762.75</v>
          </cell>
          <cell r="J29">
            <v>-250.19615405074737</v>
          </cell>
          <cell r="K29">
            <v>94.06875</v>
          </cell>
        </row>
        <row r="52">
          <cell r="C52">
            <v>642</v>
          </cell>
          <cell r="E52" t="str">
            <v>PRIHODI OD NEFINANCIJSKE IMOVINE</v>
          </cell>
          <cell r="F52">
            <v>1468006</v>
          </cell>
          <cell r="G52">
            <v>5866397.010000002</v>
          </cell>
          <cell r="H52">
            <v>8577860</v>
          </cell>
          <cell r="I52">
            <v>8454989.75</v>
          </cell>
          <cell r="J52">
            <v>144.1257680921939</v>
          </cell>
          <cell r="K52">
            <v>98.56758853606844</v>
          </cell>
        </row>
        <row r="53">
          <cell r="D53">
            <v>6421</v>
          </cell>
          <cell r="E53" t="str">
            <v>Naknada za koncesije</v>
          </cell>
          <cell r="F53">
            <v>20588</v>
          </cell>
          <cell r="G53">
            <v>620801.9</v>
          </cell>
          <cell r="H53">
            <v>600000</v>
          </cell>
          <cell r="I53">
            <v>547814.04</v>
          </cell>
          <cell r="J53">
            <v>88.2429709058558</v>
          </cell>
          <cell r="K53">
            <v>91.30234</v>
          </cell>
        </row>
        <row r="64">
          <cell r="D64">
            <v>6511</v>
          </cell>
          <cell r="E64" t="str">
            <v>Prihod od pristojbi ostvaren prodajom državnih biljega</v>
          </cell>
          <cell r="F64">
            <v>323466</v>
          </cell>
          <cell r="G64">
            <v>1611261.14</v>
          </cell>
          <cell r="H64">
            <v>1500000</v>
          </cell>
          <cell r="I64">
            <v>1590438.34</v>
          </cell>
          <cell r="J64">
            <v>98.70767068831563</v>
          </cell>
          <cell r="K64">
            <v>106.02922266666668</v>
          </cell>
        </row>
        <row r="77">
          <cell r="D77">
            <v>6526</v>
          </cell>
          <cell r="E77" t="str">
            <v>Prihodi od TZ Poreč</v>
          </cell>
          <cell r="F77">
            <v>0</v>
          </cell>
          <cell r="G77">
            <v>150000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</row>
        <row r="78">
          <cell r="D78">
            <v>6526</v>
          </cell>
          <cell r="E78" t="str">
            <v>Prihodi od TZ Tar - Vabriga</v>
          </cell>
          <cell r="F78">
            <v>0</v>
          </cell>
          <cell r="G78">
            <v>514362.47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82">
          <cell r="D82">
            <v>6526</v>
          </cell>
          <cell r="E82" t="str">
            <v>Ostali nespomenuti prihodi i povrati u proračun</v>
          </cell>
          <cell r="F82">
            <v>104532</v>
          </cell>
          <cell r="G82">
            <v>311421.58</v>
          </cell>
          <cell r="H82">
            <v>400000</v>
          </cell>
          <cell r="I82">
            <v>386551.12</v>
          </cell>
          <cell r="J82">
            <v>124.12470580876251</v>
          </cell>
          <cell r="K82">
            <v>96.63777999999999</v>
          </cell>
        </row>
        <row r="84">
          <cell r="B84">
            <v>66</v>
          </cell>
          <cell r="E84" t="str">
            <v>5.  OSTALI PRIHODI</v>
          </cell>
          <cell r="F84">
            <v>160</v>
          </cell>
          <cell r="G84">
            <v>10879.73</v>
          </cell>
          <cell r="H84">
            <v>17000</v>
          </cell>
          <cell r="I84">
            <v>14145.34</v>
          </cell>
          <cell r="J84">
            <v>130.0155426651213</v>
          </cell>
          <cell r="K84">
            <v>83.20788235294117</v>
          </cell>
        </row>
        <row r="85">
          <cell r="C85">
            <v>662</v>
          </cell>
          <cell r="E85" t="str">
            <v>KAZNE</v>
          </cell>
          <cell r="F85">
            <v>160</v>
          </cell>
          <cell r="G85">
            <v>10879.73</v>
          </cell>
          <cell r="H85">
            <v>17000</v>
          </cell>
          <cell r="I85">
            <v>14145.34</v>
          </cell>
          <cell r="J85">
            <v>130.0155426651213</v>
          </cell>
          <cell r="K85">
            <v>83.20788235294117</v>
          </cell>
        </row>
        <row r="86">
          <cell r="D86">
            <v>6627</v>
          </cell>
          <cell r="E86" t="str">
            <v>Gradske novčane kazne</v>
          </cell>
          <cell r="F86">
            <v>160</v>
          </cell>
          <cell r="G86">
            <v>8100</v>
          </cell>
          <cell r="H86">
            <v>7000</v>
          </cell>
          <cell r="I86">
            <v>7300</v>
          </cell>
          <cell r="J86">
            <v>90.12345679012346</v>
          </cell>
          <cell r="K86">
            <v>104.28571428571429</v>
          </cell>
        </row>
        <row r="87">
          <cell r="D87">
            <v>6627</v>
          </cell>
          <cell r="E87" t="str">
            <v>Naplaćeni troškovi prisilne naplate</v>
          </cell>
          <cell r="F87">
            <v>0</v>
          </cell>
          <cell r="G87">
            <v>2779.73</v>
          </cell>
          <cell r="H87">
            <v>10000</v>
          </cell>
          <cell r="I87">
            <v>6845.34</v>
          </cell>
          <cell r="J87">
            <v>246.25916905598743</v>
          </cell>
          <cell r="K87">
            <v>68.4534</v>
          </cell>
        </row>
        <row r="91">
          <cell r="D91">
            <v>7111</v>
          </cell>
          <cell r="E91" t="str">
            <v>Prihodi od prodaje zemljišta u vlasništvu države</v>
          </cell>
          <cell r="F91">
            <v>8646</v>
          </cell>
          <cell r="G91">
            <v>192631.43</v>
          </cell>
          <cell r="H91">
            <v>20000</v>
          </cell>
          <cell r="I91">
            <v>3809.98</v>
          </cell>
          <cell r="J91">
            <v>1.9778599992742618</v>
          </cell>
          <cell r="K91">
            <v>19.0499</v>
          </cell>
        </row>
        <row r="95">
          <cell r="D95">
            <v>7211</v>
          </cell>
          <cell r="E95" t="str">
            <v>Prihodi od prodaje stanova na kojima postoji stanarsko pravo</v>
          </cell>
          <cell r="F95">
            <v>660302</v>
          </cell>
          <cell r="G95">
            <v>1200767.04</v>
          </cell>
          <cell r="H95">
            <v>1150000</v>
          </cell>
          <cell r="I95">
            <v>1099151.92</v>
          </cell>
          <cell r="J95">
            <v>91.53748257447172</v>
          </cell>
          <cell r="K95">
            <v>95.57842782608695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orač.2005"/>
      <sheetName val="Prihodi"/>
      <sheetName val="Rashodi"/>
      <sheetName val="Rač.financ."/>
      <sheetName val="P.dio"/>
      <sheetName val="Plan razvojnih programa"/>
      <sheetName val="Jamstva"/>
      <sheetName val="PRIČUVA"/>
      <sheetName val="Zaključne o."/>
    </sheetNames>
    <sheetDataSet>
      <sheetData sheetId="1">
        <row r="12">
          <cell r="D12">
            <v>6111</v>
          </cell>
          <cell r="E12" t="str">
            <v>Porez na dohodak</v>
          </cell>
          <cell r="F12">
            <v>5393246</v>
          </cell>
          <cell r="G12">
            <v>6823197</v>
          </cell>
          <cell r="H12">
            <v>18000000</v>
          </cell>
          <cell r="I12">
            <v>6674603</v>
          </cell>
          <cell r="J12">
            <v>97.8222232188225</v>
          </cell>
          <cell r="K12">
            <v>37.08112777777778</v>
          </cell>
        </row>
        <row r="29">
          <cell r="D29">
            <v>6145</v>
          </cell>
          <cell r="E29" t="str">
            <v>Porez na tvrtku odnosno naziv tvrtke</v>
          </cell>
          <cell r="F29">
            <v>205539</v>
          </cell>
          <cell r="G29">
            <v>224228</v>
          </cell>
          <cell r="H29">
            <v>2000000</v>
          </cell>
          <cell r="I29">
            <v>294538</v>
          </cell>
          <cell r="J29">
            <v>131.3564764436199</v>
          </cell>
          <cell r="K29">
            <v>14.7269</v>
          </cell>
        </row>
        <row r="30">
          <cell r="D30">
            <v>6145</v>
          </cell>
          <cell r="E30" t="str">
            <v>Porez na reklame</v>
          </cell>
          <cell r="F30">
            <v>29041</v>
          </cell>
          <cell r="G30">
            <v>8767</v>
          </cell>
          <cell r="H30">
            <v>30000</v>
          </cell>
          <cell r="I30">
            <v>202</v>
          </cell>
          <cell r="J30">
            <v>2.30409490133455</v>
          </cell>
          <cell r="K30">
            <v>0.6733333333333333</v>
          </cell>
        </row>
        <row r="52">
          <cell r="C52">
            <v>642</v>
          </cell>
          <cell r="E52" t="str">
            <v>PRIHODI OD NEFINANCIJSKE IMOVINE</v>
          </cell>
          <cell r="F52">
            <v>1468006</v>
          </cell>
          <cell r="G52">
            <v>2747353</v>
          </cell>
          <cell r="H52">
            <v>7657000</v>
          </cell>
          <cell r="I52">
            <v>3025836</v>
          </cell>
          <cell r="J52">
            <v>110.13641130207876</v>
          </cell>
          <cell r="K52">
            <v>39.51725218754081</v>
          </cell>
        </row>
        <row r="53">
          <cell r="D53">
            <v>6421</v>
          </cell>
          <cell r="E53" t="str">
            <v>Naknada za koncesije</v>
          </cell>
          <cell r="F53">
            <v>20588</v>
          </cell>
          <cell r="G53">
            <v>70000</v>
          </cell>
          <cell r="H53">
            <v>480000</v>
          </cell>
          <cell r="I53">
            <v>128749</v>
          </cell>
          <cell r="J53">
            <v>183.92714285714285</v>
          </cell>
          <cell r="K53">
            <v>26.822708333333335</v>
          </cell>
        </row>
        <row r="65">
          <cell r="D65">
            <v>6511</v>
          </cell>
          <cell r="E65" t="str">
            <v>Prihod od pristojbi ostvaren prodajom državnih biljega</v>
          </cell>
          <cell r="F65">
            <v>323466</v>
          </cell>
          <cell r="G65">
            <v>702862</v>
          </cell>
          <cell r="H65">
            <v>1400000</v>
          </cell>
          <cell r="I65">
            <v>759446</v>
          </cell>
          <cell r="J65">
            <v>108.05051347206138</v>
          </cell>
          <cell r="K65">
            <v>54.24614285714286</v>
          </cell>
        </row>
        <row r="77">
          <cell r="D77">
            <v>6526</v>
          </cell>
          <cell r="E77" t="str">
            <v>Prihodi od TZ Poreč</v>
          </cell>
          <cell r="F77">
            <v>0</v>
          </cell>
          <cell r="G77">
            <v>0</v>
          </cell>
          <cell r="H77">
            <v>250000</v>
          </cell>
          <cell r="I77">
            <v>0</v>
          </cell>
          <cell r="J77">
            <v>0</v>
          </cell>
          <cell r="K77">
            <v>0</v>
          </cell>
        </row>
        <row r="78">
          <cell r="D78">
            <v>6526</v>
          </cell>
          <cell r="E78" t="str">
            <v>Prihodi od TZ Tar</v>
          </cell>
          <cell r="F78">
            <v>0</v>
          </cell>
          <cell r="G78">
            <v>0</v>
          </cell>
          <cell r="H78">
            <v>800000</v>
          </cell>
          <cell r="I78">
            <v>100000</v>
          </cell>
          <cell r="J78">
            <v>0</v>
          </cell>
          <cell r="K78">
            <v>12.5</v>
          </cell>
        </row>
        <row r="82">
          <cell r="D82">
            <v>6526</v>
          </cell>
          <cell r="E82" t="str">
            <v>Ostali nespomenuti prihodi i povrati u proračun</v>
          </cell>
          <cell r="F82">
            <v>104532</v>
          </cell>
          <cell r="G82">
            <v>149731</v>
          </cell>
          <cell r="H82">
            <v>300000</v>
          </cell>
          <cell r="I82">
            <v>176358</v>
          </cell>
          <cell r="J82">
            <v>117.78322458275174</v>
          </cell>
          <cell r="K82">
            <v>58.786</v>
          </cell>
        </row>
        <row r="84">
          <cell r="B84">
            <v>66</v>
          </cell>
          <cell r="E84" t="str">
            <v>5.  OSTALI PRIHODI</v>
          </cell>
          <cell r="F84">
            <v>160</v>
          </cell>
          <cell r="G84">
            <v>3200</v>
          </cell>
          <cell r="H84">
            <v>30000</v>
          </cell>
          <cell r="I84">
            <v>4300</v>
          </cell>
          <cell r="J84">
            <v>134.375</v>
          </cell>
          <cell r="K84">
            <v>14.333333333333334</v>
          </cell>
        </row>
        <row r="86">
          <cell r="C86">
            <v>662</v>
          </cell>
          <cell r="E86" t="str">
            <v>KAZNE</v>
          </cell>
          <cell r="F86">
            <v>160</v>
          </cell>
          <cell r="G86">
            <v>3200</v>
          </cell>
          <cell r="H86">
            <v>30000</v>
          </cell>
          <cell r="I86">
            <v>4300</v>
          </cell>
          <cell r="J86">
            <v>134.375</v>
          </cell>
          <cell r="K86">
            <v>14.333333333333334</v>
          </cell>
        </row>
        <row r="87">
          <cell r="D87">
            <v>6627</v>
          </cell>
          <cell r="E87" t="str">
            <v>Gradske novčane kazne</v>
          </cell>
          <cell r="F87">
            <v>160</v>
          </cell>
          <cell r="G87">
            <v>3200</v>
          </cell>
          <cell r="H87">
            <v>10000</v>
          </cell>
          <cell r="I87">
            <v>3300</v>
          </cell>
          <cell r="J87">
            <v>103.125</v>
          </cell>
          <cell r="K87">
            <v>33</v>
          </cell>
        </row>
        <row r="88">
          <cell r="D88">
            <v>6627</v>
          </cell>
          <cell r="E88" t="str">
            <v>Naplaćeni troškovi prisilne naplate</v>
          </cell>
          <cell r="F88">
            <v>0</v>
          </cell>
          <cell r="G88">
            <v>0</v>
          </cell>
          <cell r="H88">
            <v>20000</v>
          </cell>
          <cell r="I88">
            <v>1000</v>
          </cell>
          <cell r="J88">
            <v>0</v>
          </cell>
          <cell r="K88">
            <v>5</v>
          </cell>
        </row>
        <row r="94">
          <cell r="D94">
            <v>7111</v>
          </cell>
          <cell r="E94" t="str">
            <v>Prihodi od prodaje zemljišta u vlasništvu države</v>
          </cell>
          <cell r="F94">
            <v>8646</v>
          </cell>
          <cell r="G94">
            <v>8985</v>
          </cell>
          <cell r="H94">
            <v>24000</v>
          </cell>
          <cell r="I94">
            <v>8539</v>
          </cell>
          <cell r="J94">
            <v>95.03617139677239</v>
          </cell>
          <cell r="K94">
            <v>35.579166666666666</v>
          </cell>
        </row>
        <row r="99">
          <cell r="D99">
            <v>7211</v>
          </cell>
          <cell r="E99" t="str">
            <v>Prihodi od prodaje stanova na kojima postoji stanarsko pravo</v>
          </cell>
          <cell r="F99">
            <v>660302</v>
          </cell>
          <cell r="G99">
            <v>611371</v>
          </cell>
          <cell r="H99">
            <v>1500000</v>
          </cell>
          <cell r="I99">
            <v>652455</v>
          </cell>
          <cell r="J99">
            <v>106.71997854003543</v>
          </cell>
          <cell r="K99">
            <v>43.497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orač.2021"/>
      <sheetName val="Prihodi"/>
      <sheetName val="Rashodi"/>
      <sheetName val="Prihodi po izvorima"/>
      <sheetName val="Rashodi po izvorima"/>
      <sheetName val="Rashodi po funk.klasif."/>
      <sheetName val="Rač.financ."/>
      <sheetName val="Rač.fin.po izvorima"/>
      <sheetName val="Rasp.sred.iz preth.god"/>
      <sheetName val="Rashodi po organiz.klasif."/>
      <sheetName val="P.dio"/>
      <sheetName val="Plan razvojnih programa"/>
      <sheetName val="Zaklj.odredbe"/>
    </sheetNames>
    <sheetDataSet>
      <sheetData sheetId="1">
        <row r="24">
          <cell r="C24">
            <v>642</v>
          </cell>
          <cell r="D24" t="str">
            <v>Prihodi od nefinancijske imovine</v>
          </cell>
          <cell r="E24" t="e">
            <v>#REF!</v>
          </cell>
          <cell r="F24">
            <v>7466000</v>
          </cell>
          <cell r="G24">
            <v>131246</v>
          </cell>
          <cell r="H24">
            <v>7597246</v>
          </cell>
          <cell r="I24">
            <v>101.7579158853469</v>
          </cell>
        </row>
        <row r="32">
          <cell r="B32">
            <v>66</v>
          </cell>
          <cell r="D32" t="str">
            <v>PRIHODI OD PRODAJE PRPOIVODA I ROBE TE PRUŽENIH USLUGA I PRIHODI OD DONACIJA</v>
          </cell>
          <cell r="E32" t="e">
            <v>#REF!</v>
          </cell>
          <cell r="F32">
            <v>1940589</v>
          </cell>
          <cell r="G32">
            <v>-414633</v>
          </cell>
          <cell r="H32">
            <v>1525956</v>
          </cell>
          <cell r="I32">
            <v>78.63365194793953</v>
          </cell>
        </row>
        <row r="33">
          <cell r="C33">
            <v>661</v>
          </cell>
          <cell r="D33" t="str">
            <v>Prihodi od prodaje proizvoda i robe te pruženih usluga</v>
          </cell>
          <cell r="F33">
            <v>337200</v>
          </cell>
          <cell r="G33">
            <v>100</v>
          </cell>
          <cell r="H33">
            <v>337300</v>
          </cell>
          <cell r="I33">
            <v>100.02965599051008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tabSelected="1" zoomScalePageLayoutView="0" workbookViewId="0" topLeftCell="A1">
      <selection activeCell="A41" sqref="A41"/>
    </sheetView>
  </sheetViews>
  <sheetFormatPr defaultColWidth="9.140625" defaultRowHeight="12.75"/>
  <cols>
    <col min="1" max="1" width="60.7109375" style="11" customWidth="1"/>
    <col min="2" max="5" width="15.28125" style="11" customWidth="1"/>
    <col min="6" max="16384" width="9.140625" style="11" customWidth="1"/>
  </cols>
  <sheetData>
    <row r="1" ht="12.75" customHeight="1">
      <c r="A1" s="189"/>
    </row>
    <row r="2" ht="12.75" customHeight="1">
      <c r="A2" s="30"/>
    </row>
    <row r="3" ht="12.75" customHeight="1">
      <c r="A3" s="30"/>
    </row>
    <row r="4" ht="12.75" customHeight="1">
      <c r="A4" s="30"/>
    </row>
    <row r="5" ht="12.75" customHeight="1">
      <c r="A5" s="3" t="s">
        <v>21</v>
      </c>
    </row>
    <row r="6" ht="12.75" customHeight="1">
      <c r="A6" s="3" t="s">
        <v>22</v>
      </c>
    </row>
    <row r="7" s="190" customFormat="1" ht="12.75" customHeight="1">
      <c r="A7" s="195" t="s">
        <v>23</v>
      </c>
    </row>
    <row r="8" s="190" customFormat="1" ht="12.75" customHeight="1">
      <c r="A8" s="196" t="s">
        <v>20</v>
      </c>
    </row>
    <row r="9" spans="1:2" s="190" customFormat="1" ht="12.75" customHeight="1">
      <c r="A9" s="191" t="s">
        <v>24</v>
      </c>
      <c r="B9" s="190" t="s">
        <v>52</v>
      </c>
    </row>
    <row r="10" s="190" customFormat="1" ht="12.75" customHeight="1">
      <c r="A10" s="191" t="s">
        <v>1640</v>
      </c>
    </row>
    <row r="11" s="190" customFormat="1" ht="12.75" customHeight="1">
      <c r="A11" s="191" t="s">
        <v>1641</v>
      </c>
    </row>
    <row r="12" s="190" customFormat="1" ht="12.75" customHeight="1">
      <c r="A12" s="191" t="s">
        <v>1642</v>
      </c>
    </row>
    <row r="13" s="190" customFormat="1" ht="12.75" customHeight="1"/>
    <row r="14" spans="1:5" ht="36.75" customHeight="1">
      <c r="A14" s="509" t="s">
        <v>1643</v>
      </c>
      <c r="B14" s="509"/>
      <c r="C14" s="509"/>
      <c r="D14" s="509"/>
      <c r="E14" s="509"/>
    </row>
    <row r="15" s="190" customFormat="1" ht="12.75" customHeight="1"/>
    <row r="16" spans="1:5" ht="25.5" customHeight="1">
      <c r="A16" s="510" t="s">
        <v>1511</v>
      </c>
      <c r="B16" s="510"/>
      <c r="C16" s="510"/>
      <c r="D16" s="510"/>
      <c r="E16" s="510"/>
    </row>
    <row r="17" spans="1:5" ht="12.75" customHeight="1">
      <c r="A17" s="190"/>
      <c r="B17" s="197"/>
      <c r="C17" s="197"/>
      <c r="D17" s="190"/>
      <c r="E17" s="190"/>
    </row>
    <row r="18" spans="1:5" ht="12.75" customHeight="1">
      <c r="A18" s="195" t="s">
        <v>1510</v>
      </c>
      <c r="B18" s="191"/>
      <c r="C18" s="191"/>
      <c r="D18" s="197"/>
      <c r="E18" s="190"/>
    </row>
    <row r="19" spans="1:5" ht="12.75" customHeight="1">
      <c r="A19" s="508"/>
      <c r="B19" s="508"/>
      <c r="C19" s="508"/>
      <c r="D19" s="508"/>
      <c r="E19" s="508"/>
    </row>
    <row r="20" spans="1:5" s="190" customFormat="1" ht="12.75" customHeight="1">
      <c r="A20" s="508" t="s">
        <v>1514</v>
      </c>
      <c r="B20" s="508"/>
      <c r="C20" s="508"/>
      <c r="D20" s="508"/>
      <c r="E20" s="508"/>
    </row>
    <row r="21" s="190" customFormat="1" ht="12.75" customHeight="1"/>
    <row r="22" spans="1:5" s="190" customFormat="1" ht="12.75" customHeight="1">
      <c r="A22" s="511" t="s">
        <v>1515</v>
      </c>
      <c r="B22" s="511"/>
      <c r="C22" s="511"/>
      <c r="D22" s="511"/>
      <c r="E22" s="511"/>
    </row>
    <row r="23" s="190" customFormat="1" ht="12.75" customHeight="1"/>
    <row r="24" s="190" customFormat="1" ht="12.75" customHeight="1"/>
    <row r="25" spans="1:5" ht="12.75" customHeight="1">
      <c r="A25" s="191" t="s">
        <v>30</v>
      </c>
      <c r="B25" s="190"/>
      <c r="C25" s="190"/>
      <c r="D25" s="190"/>
      <c r="E25" s="190"/>
    </row>
    <row r="26" spans="1:5" ht="12.75" customHeight="1" thickBot="1">
      <c r="A26" s="191"/>
      <c r="B26" s="190"/>
      <c r="C26" s="190"/>
      <c r="D26" s="190"/>
      <c r="E26" s="190"/>
    </row>
    <row r="27" spans="1:5" ht="25.5" customHeight="1" thickBot="1" thickTop="1">
      <c r="A27" s="216" t="s">
        <v>1512</v>
      </c>
      <c r="B27" s="199" t="s">
        <v>1506</v>
      </c>
      <c r="C27" s="200" t="s">
        <v>1507</v>
      </c>
      <c r="D27" s="200" t="s">
        <v>1508</v>
      </c>
      <c r="E27" s="201" t="s">
        <v>1509</v>
      </c>
    </row>
    <row r="28" spans="1:5" ht="12.75" customHeight="1">
      <c r="A28" s="214" t="s">
        <v>27</v>
      </c>
      <c r="B28" s="194">
        <f>Prihodi!C9</f>
        <v>158946207.76</v>
      </c>
      <c r="C28" s="194">
        <f>Prihodi!D9</f>
        <v>193018523</v>
      </c>
      <c r="D28" s="194">
        <f>Prihodi!E9</f>
        <v>193018523</v>
      </c>
      <c r="E28" s="198">
        <f>Prihodi!F9</f>
        <v>188428301.07000002</v>
      </c>
    </row>
    <row r="29" spans="1:5" ht="12.75" customHeight="1">
      <c r="A29" s="215" t="s">
        <v>37</v>
      </c>
      <c r="B29" s="192">
        <f>Prihodi!C85</f>
        <v>14062799.07</v>
      </c>
      <c r="C29" s="192">
        <f>Prihodi!D85</f>
        <v>31497508</v>
      </c>
      <c r="D29" s="192">
        <f>Prihodi!E85</f>
        <v>31497508</v>
      </c>
      <c r="E29" s="193">
        <f>Prihodi!F85</f>
        <v>25771069.31</v>
      </c>
    </row>
    <row r="30" spans="1:5" ht="25.5" customHeight="1">
      <c r="A30" s="217" t="s">
        <v>44</v>
      </c>
      <c r="B30" s="206">
        <f>SUM(B28:B29)</f>
        <v>173009006.82999998</v>
      </c>
      <c r="C30" s="206">
        <f>SUM(C28:C29)</f>
        <v>224516031</v>
      </c>
      <c r="D30" s="206">
        <f>SUM(D28:D29)</f>
        <v>224516031</v>
      </c>
      <c r="E30" s="207">
        <f>SUM(E28:E29)</f>
        <v>214199370.38000003</v>
      </c>
    </row>
    <row r="31" spans="1:5" ht="12.75" customHeight="1">
      <c r="A31" s="218" t="s">
        <v>25</v>
      </c>
      <c r="B31" s="194">
        <f>Rashodi!C8</f>
        <v>137193919.47</v>
      </c>
      <c r="C31" s="194">
        <f>Rashodi!D8</f>
        <v>168070934</v>
      </c>
      <c r="D31" s="194">
        <f>Rashodi!E8</f>
        <v>168055634</v>
      </c>
      <c r="E31" s="198">
        <f>Rashodi!F8</f>
        <v>155724999.17000002</v>
      </c>
    </row>
    <row r="32" spans="1:5" ht="12.75" customHeight="1">
      <c r="A32" s="215" t="s">
        <v>51</v>
      </c>
      <c r="B32" s="194">
        <f>Rashodi!C97</f>
        <v>63161310.050000004</v>
      </c>
      <c r="C32" s="194">
        <f>Rashodi!D97</f>
        <v>65620744</v>
      </c>
      <c r="D32" s="194">
        <f>Rashodi!E97</f>
        <v>65636044</v>
      </c>
      <c r="E32" s="198">
        <f>Rashodi!F97</f>
        <v>49263820.14</v>
      </c>
    </row>
    <row r="33" spans="1:5" ht="25.5" customHeight="1" thickBot="1">
      <c r="A33" s="219" t="s">
        <v>45</v>
      </c>
      <c r="B33" s="208">
        <f>SUM(B31:B32)</f>
        <v>200355229.52</v>
      </c>
      <c r="C33" s="208">
        <f>SUM(C31:C32)</f>
        <v>233691678</v>
      </c>
      <c r="D33" s="208">
        <f>SUM(D31:D32)</f>
        <v>233691678</v>
      </c>
      <c r="E33" s="209">
        <f>SUM(E31:E32)</f>
        <v>204988819.31</v>
      </c>
    </row>
    <row r="34" spans="1:5" ht="25.5" customHeight="1" thickBot="1">
      <c r="A34" s="220" t="s">
        <v>1513</v>
      </c>
      <c r="B34" s="204">
        <f>B30-B33</f>
        <v>-27346222.690000027</v>
      </c>
      <c r="C34" s="204">
        <f>C30-C33</f>
        <v>-9175647</v>
      </c>
      <c r="D34" s="204">
        <f>D30-D33</f>
        <v>-9175647</v>
      </c>
      <c r="E34" s="205">
        <f>E30-E33</f>
        <v>9210551.070000023</v>
      </c>
    </row>
    <row r="35" spans="1:5" ht="12.75" customHeight="1" thickTop="1">
      <c r="A35" s="85"/>
      <c r="B35" s="86"/>
      <c r="C35" s="86"/>
      <c r="D35" s="86"/>
      <c r="E35" s="86"/>
    </row>
    <row r="36" spans="1:5" ht="12.75" customHeight="1">
      <c r="A36" s="6" t="s">
        <v>1644</v>
      </c>
      <c r="B36" s="86"/>
      <c r="C36" s="86"/>
      <c r="D36" s="86"/>
      <c r="E36" s="86"/>
    </row>
    <row r="37" spans="1:5" ht="12.75" customHeight="1" thickBot="1">
      <c r="A37" s="6"/>
      <c r="B37" s="86"/>
      <c r="C37" s="86"/>
      <c r="D37" s="86"/>
      <c r="E37" s="86"/>
    </row>
    <row r="38" spans="1:5" ht="12.75" customHeight="1" thickTop="1">
      <c r="A38" s="221" t="s">
        <v>36</v>
      </c>
      <c r="B38" s="210">
        <f>'Rač.financiranja-ek.klas.'!C7</f>
        <v>30418149.21</v>
      </c>
      <c r="C38" s="210">
        <f>'Rač.financiranja-ek.klas.'!D7</f>
        <v>1664733</v>
      </c>
      <c r="D38" s="210">
        <f>'Rač.financiranja-ek.klas.'!E7</f>
        <v>1664733</v>
      </c>
      <c r="E38" s="211">
        <f>'Rač.financiranja-ek.klas.'!F7</f>
        <v>1664465.2000000002</v>
      </c>
    </row>
    <row r="39" spans="1:5" ht="12.75" customHeight="1">
      <c r="A39" s="222" t="s">
        <v>53</v>
      </c>
      <c r="B39" s="192">
        <f>'Rač.financiranja-ek.klas.'!C21</f>
        <v>7474584.84</v>
      </c>
      <c r="C39" s="192">
        <f>'Rač.financiranja-ek.klas.'!D21</f>
        <v>9030000</v>
      </c>
      <c r="D39" s="192">
        <f>'Rač.financiranja-ek.klas.'!E21</f>
        <v>9030000</v>
      </c>
      <c r="E39" s="193">
        <f>'Rač.financiranja-ek.klas.'!F21</f>
        <v>8544165.98</v>
      </c>
    </row>
    <row r="40" spans="1:5" ht="25.5" customHeight="1" thickBot="1">
      <c r="A40" s="224" t="s">
        <v>43</v>
      </c>
      <c r="B40" s="212">
        <f>B38-B39</f>
        <v>22943564.37</v>
      </c>
      <c r="C40" s="212">
        <f>C38-C39</f>
        <v>-7365267</v>
      </c>
      <c r="D40" s="212">
        <f>D38-D39</f>
        <v>-7365267</v>
      </c>
      <c r="E40" s="213">
        <f>E38-E39</f>
        <v>-6879700.78</v>
      </c>
    </row>
    <row r="41" spans="1:5" ht="12.75" customHeight="1" thickTop="1">
      <c r="A41" s="85"/>
      <c r="B41" s="86"/>
      <c r="C41" s="86"/>
      <c r="D41" s="86"/>
      <c r="E41" s="86"/>
    </row>
    <row r="42" spans="1:5" ht="12.75" customHeight="1">
      <c r="A42" s="3" t="s">
        <v>42</v>
      </c>
      <c r="B42" s="69"/>
      <c r="C42" s="69"/>
      <c r="D42" s="69"/>
      <c r="E42" s="69"/>
    </row>
    <row r="43" spans="1:5" ht="12.75" customHeight="1" thickBot="1">
      <c r="A43" s="3"/>
      <c r="B43" s="69"/>
      <c r="C43" s="69"/>
      <c r="D43" s="69"/>
      <c r="E43" s="69"/>
    </row>
    <row r="44" spans="1:5" ht="25.5" customHeight="1" thickBot="1" thickTop="1">
      <c r="A44" s="223" t="s">
        <v>1524</v>
      </c>
      <c r="B44" s="202">
        <f>+'Raspoloživa sredstva pret.god.'!C7</f>
        <v>20848475.78</v>
      </c>
      <c r="C44" s="202">
        <f>+'Raspoloživa sredstva pret.god.'!D7</f>
        <v>16540914</v>
      </c>
      <c r="D44" s="202">
        <f>+'Raspoloživa sredstva pret.god.'!E7</f>
        <v>16540914</v>
      </c>
      <c r="E44" s="203">
        <f>+'Raspoloživa sredstva pret.god.'!F7</f>
        <v>16540914.16</v>
      </c>
    </row>
    <row r="45" spans="2:5" ht="12.75" customHeight="1" thickBot="1" thickTop="1">
      <c r="B45" s="69"/>
      <c r="C45" s="69"/>
      <c r="D45" s="69"/>
      <c r="E45" s="69"/>
    </row>
    <row r="46" spans="1:5" ht="25.5" customHeight="1" thickBot="1" thickTop="1">
      <c r="A46" s="502" t="s">
        <v>1523</v>
      </c>
      <c r="B46" s="202">
        <f>+B34+B40+B44</f>
        <v>16445817.459999975</v>
      </c>
      <c r="C46" s="202">
        <f>+C34+C40+C44</f>
        <v>0</v>
      </c>
      <c r="D46" s="202">
        <f>+D34+D40+D44</f>
        <v>0</v>
      </c>
      <c r="E46" s="203">
        <f>+E34+E40+E44</f>
        <v>18871764.45000002</v>
      </c>
    </row>
    <row r="47" ht="12.75" customHeight="1" thickTop="1"/>
    <row r="48" spans="1:4" ht="12.75">
      <c r="A48" s="507" t="s">
        <v>1518</v>
      </c>
      <c r="B48" s="507"/>
      <c r="C48" s="507"/>
      <c r="D48" s="507"/>
    </row>
    <row r="49" spans="1:4" ht="13.5" thickBot="1">
      <c r="A49" s="225"/>
      <c r="B49" s="226"/>
      <c r="C49" s="227"/>
      <c r="D49" s="225"/>
    </row>
    <row r="50" spans="1:5" ht="13.5" thickTop="1">
      <c r="A50" s="228" t="s">
        <v>44</v>
      </c>
      <c r="B50" s="232">
        <f>B30</f>
        <v>173009006.82999998</v>
      </c>
      <c r="C50" s="232">
        <f>C30</f>
        <v>224516031</v>
      </c>
      <c r="D50" s="232">
        <f>D30</f>
        <v>224516031</v>
      </c>
      <c r="E50" s="236">
        <f>E30</f>
        <v>214199370.38000003</v>
      </c>
    </row>
    <row r="51" spans="1:5" ht="12.75">
      <c r="A51" s="229" t="s">
        <v>1522</v>
      </c>
      <c r="B51" s="233">
        <f>B44</f>
        <v>20848475.78</v>
      </c>
      <c r="C51" s="233">
        <f>C44</f>
        <v>16540914</v>
      </c>
      <c r="D51" s="233">
        <f>D44</f>
        <v>16540914</v>
      </c>
      <c r="E51" s="237">
        <f>E44</f>
        <v>16540914.16</v>
      </c>
    </row>
    <row r="52" spans="1:5" ht="12.75">
      <c r="A52" s="229" t="s">
        <v>36</v>
      </c>
      <c r="B52" s="233">
        <f>B38</f>
        <v>30418149.21</v>
      </c>
      <c r="C52" s="233">
        <f>C38</f>
        <v>1664733</v>
      </c>
      <c r="D52" s="233">
        <f>D38</f>
        <v>1664733</v>
      </c>
      <c r="E52" s="237">
        <f>E38</f>
        <v>1664465.2000000002</v>
      </c>
    </row>
    <row r="53" spans="1:5" ht="12.75">
      <c r="A53" s="230" t="s">
        <v>1519</v>
      </c>
      <c r="B53" s="234">
        <f>SUM(B50:B52)</f>
        <v>224275631.82</v>
      </c>
      <c r="C53" s="234">
        <f>SUM(C50:C52)</f>
        <v>242721678</v>
      </c>
      <c r="D53" s="234">
        <f>SUM(D50:D52)</f>
        <v>242721678</v>
      </c>
      <c r="E53" s="238">
        <f>SUM(E50:E52)</f>
        <v>232404749.74</v>
      </c>
    </row>
    <row r="54" spans="1:5" ht="12.75">
      <c r="A54" s="229" t="s">
        <v>45</v>
      </c>
      <c r="B54" s="233">
        <f>B33</f>
        <v>200355229.52</v>
      </c>
      <c r="C54" s="233">
        <f>C33</f>
        <v>233691678</v>
      </c>
      <c r="D54" s="233">
        <f>D33</f>
        <v>233691678</v>
      </c>
      <c r="E54" s="237">
        <f>E33</f>
        <v>204988819.31</v>
      </c>
    </row>
    <row r="55" spans="1:5" ht="12.75">
      <c r="A55" s="229" t="s">
        <v>1520</v>
      </c>
      <c r="B55" s="233">
        <f>B39</f>
        <v>7474584.84</v>
      </c>
      <c r="C55" s="233">
        <f>C39</f>
        <v>9030000</v>
      </c>
      <c r="D55" s="233">
        <f>D39</f>
        <v>9030000</v>
      </c>
      <c r="E55" s="237">
        <f>E39</f>
        <v>8544165.98</v>
      </c>
    </row>
    <row r="56" spans="1:5" ht="13.5" thickBot="1">
      <c r="A56" s="231" t="s">
        <v>1521</v>
      </c>
      <c r="B56" s="235">
        <f>SUM(B54:B55)</f>
        <v>207829814.36</v>
      </c>
      <c r="C56" s="235">
        <f>SUM(C54:C55)</f>
        <v>242721678</v>
      </c>
      <c r="D56" s="235">
        <f>SUM(D54:D55)</f>
        <v>242721678</v>
      </c>
      <c r="E56" s="239">
        <f>SUM(E54:E55)</f>
        <v>213532985.29</v>
      </c>
    </row>
    <row r="57" spans="1:5" ht="25.5" customHeight="1" thickBot="1" thickTop="1">
      <c r="A57" s="503" t="s">
        <v>1523</v>
      </c>
      <c r="B57" s="202">
        <f>B53-B56</f>
        <v>16445817.459999979</v>
      </c>
      <c r="C57" s="202">
        <f>C53-C56</f>
        <v>0</v>
      </c>
      <c r="D57" s="202">
        <f>D53-D56</f>
        <v>0</v>
      </c>
      <c r="E57" s="203">
        <f>E53-E56</f>
        <v>18871764.450000018</v>
      </c>
    </row>
    <row r="58" ht="13.5" thickTop="1"/>
    <row r="59" spans="1:5" ht="12.75">
      <c r="A59" s="505" t="s">
        <v>1516</v>
      </c>
      <c r="B59" s="505"/>
      <c r="C59" s="505"/>
      <c r="D59" s="505"/>
      <c r="E59" s="505"/>
    </row>
    <row r="61" spans="1:5" ht="12.75">
      <c r="A61" s="506" t="s">
        <v>1517</v>
      </c>
      <c r="B61" s="506"/>
      <c r="C61" s="506"/>
      <c r="D61" s="506"/>
      <c r="E61" s="506"/>
    </row>
  </sheetData>
  <sheetProtection/>
  <mergeCells count="8">
    <mergeCell ref="A59:E59"/>
    <mergeCell ref="A61:E61"/>
    <mergeCell ref="A48:D48"/>
    <mergeCell ref="A19:E19"/>
    <mergeCell ref="A14:E14"/>
    <mergeCell ref="A16:E16"/>
    <mergeCell ref="A20:E20"/>
    <mergeCell ref="A22:E22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scale="75" r:id="rId3"/>
  <legacyDrawing r:id="rId2"/>
  <oleObjects>
    <oleObject progId="CorelDraw.Graphic.8" shapeId="1278419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I62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9.7109375" style="11" customWidth="1"/>
    <col min="2" max="2" width="70.7109375" style="11" customWidth="1"/>
    <col min="3" max="6" width="15.28125" style="11" customWidth="1"/>
    <col min="7" max="8" width="7.28125" style="11" customWidth="1"/>
    <col min="9" max="16384" width="9.140625" style="11" customWidth="1"/>
  </cols>
  <sheetData>
    <row r="1" spans="1:6" ht="12.75" customHeight="1">
      <c r="A1" s="3" t="s">
        <v>41</v>
      </c>
      <c r="C1" s="69"/>
      <c r="D1" s="69"/>
      <c r="E1" s="69"/>
      <c r="F1" s="69"/>
    </row>
    <row r="2" spans="1:6" ht="12.75" customHeight="1">
      <c r="A2" s="3"/>
      <c r="C2" s="69"/>
      <c r="D2" s="69"/>
      <c r="E2" s="69"/>
      <c r="F2" s="69"/>
    </row>
    <row r="3" spans="1:6" ht="12.75" customHeight="1">
      <c r="A3" s="2" t="s">
        <v>600</v>
      </c>
      <c r="C3" s="69"/>
      <c r="D3" s="69"/>
      <c r="E3" s="69"/>
      <c r="F3" s="69"/>
    </row>
    <row r="4" spans="1:6" ht="12.75" customHeight="1" thickBot="1">
      <c r="A4" s="2"/>
      <c r="C4" s="69"/>
      <c r="D4" s="69"/>
      <c r="E4" s="69"/>
      <c r="F4" s="69"/>
    </row>
    <row r="5" spans="1:8" s="49" customFormat="1" ht="26.25" thickBot="1">
      <c r="A5" s="94" t="s">
        <v>1363</v>
      </c>
      <c r="B5" s="95" t="s">
        <v>506</v>
      </c>
      <c r="C5" s="96" t="s">
        <v>1364</v>
      </c>
      <c r="D5" s="97" t="s">
        <v>1366</v>
      </c>
      <c r="E5" s="97" t="s">
        <v>1367</v>
      </c>
      <c r="F5" s="96" t="s">
        <v>1368</v>
      </c>
      <c r="G5" s="96" t="s">
        <v>1369</v>
      </c>
      <c r="H5" s="151" t="s">
        <v>1365</v>
      </c>
    </row>
    <row r="6" spans="1:9" s="50" customFormat="1" ht="12.75">
      <c r="A6" s="99">
        <v>1</v>
      </c>
      <c r="B6" s="100">
        <v>2</v>
      </c>
      <c r="C6" s="101">
        <v>3</v>
      </c>
      <c r="D6" s="102">
        <v>4</v>
      </c>
      <c r="E6" s="102">
        <v>5</v>
      </c>
      <c r="F6" s="101">
        <v>6</v>
      </c>
      <c r="G6" s="101">
        <v>7</v>
      </c>
      <c r="H6" s="152">
        <v>8</v>
      </c>
      <c r="I6" s="48"/>
    </row>
    <row r="7" spans="1:8" ht="12.75" customHeight="1">
      <c r="A7" s="55" t="s">
        <v>692</v>
      </c>
      <c r="B7" s="55" t="s">
        <v>107</v>
      </c>
      <c r="C7" s="56">
        <f>C8</f>
        <v>20848475.78</v>
      </c>
      <c r="D7" s="56">
        <f>D8</f>
        <v>16540914</v>
      </c>
      <c r="E7" s="56">
        <f>E8</f>
        <v>16540914</v>
      </c>
      <c r="F7" s="56">
        <f>F8</f>
        <v>16540914.16</v>
      </c>
      <c r="G7" s="186">
        <f>F7/C7*100</f>
        <v>79.3387216146887</v>
      </c>
      <c r="H7" s="186">
        <f>F7/E7*100</f>
        <v>100.00000096729842</v>
      </c>
    </row>
    <row r="8" spans="1:8" ht="12.75" customHeight="1">
      <c r="A8" s="18" t="s">
        <v>693</v>
      </c>
      <c r="B8" s="18" t="s">
        <v>694</v>
      </c>
      <c r="C8" s="17">
        <v>20848475.78</v>
      </c>
      <c r="D8" s="17">
        <v>16540914</v>
      </c>
      <c r="E8" s="17">
        <v>16540914</v>
      </c>
      <c r="F8" s="17">
        <v>16540914.16</v>
      </c>
      <c r="G8" s="27">
        <f>F8/C8*100</f>
        <v>79.3387216146887</v>
      </c>
      <c r="H8" s="27">
        <f>F8/E8*100</f>
        <v>100.00000096729842</v>
      </c>
    </row>
    <row r="9" spans="1:8" ht="12.75" customHeight="1">
      <c r="A9" s="18" t="s">
        <v>695</v>
      </c>
      <c r="B9" s="18" t="s">
        <v>696</v>
      </c>
      <c r="C9" s="17">
        <v>20848475.78</v>
      </c>
      <c r="D9" s="17">
        <v>16540914</v>
      </c>
      <c r="E9" s="17">
        <v>16540914</v>
      </c>
      <c r="F9" s="17">
        <v>16540914.16</v>
      </c>
      <c r="G9" s="27">
        <f>F9/C9*100</f>
        <v>79.3387216146887</v>
      </c>
      <c r="H9" s="27">
        <f>F9/E9*100</f>
        <v>100.00000096729842</v>
      </c>
    </row>
    <row r="10" spans="1:8" ht="12.75" customHeight="1">
      <c r="A10" s="15" t="s">
        <v>697</v>
      </c>
      <c r="B10" s="31" t="s">
        <v>698</v>
      </c>
      <c r="C10" s="24">
        <v>23999315.71</v>
      </c>
      <c r="D10" s="15"/>
      <c r="E10" s="15"/>
      <c r="F10" s="24">
        <v>22758855.54</v>
      </c>
      <c r="G10" s="32">
        <f>F10/C10*100</f>
        <v>94.83126858703255</v>
      </c>
      <c r="H10" s="187"/>
    </row>
    <row r="11" spans="1:8" ht="12.75" customHeight="1">
      <c r="A11" s="15" t="s">
        <v>699</v>
      </c>
      <c r="B11" s="31" t="s">
        <v>700</v>
      </c>
      <c r="C11" s="24">
        <v>-3150839.93</v>
      </c>
      <c r="D11" s="15"/>
      <c r="E11" s="15"/>
      <c r="F11" s="24">
        <v>-6217941.38</v>
      </c>
      <c r="G11" s="32">
        <f>F11/C11*100</f>
        <v>197.3423442047086</v>
      </c>
      <c r="H11" s="187"/>
    </row>
    <row r="12" ht="12.75" customHeight="1">
      <c r="F12" s="69"/>
    </row>
    <row r="13" ht="12.75" customHeight="1">
      <c r="F13" s="69"/>
    </row>
    <row r="14" spans="1:6" ht="12.75" customHeight="1">
      <c r="A14" s="2" t="s">
        <v>620</v>
      </c>
      <c r="F14" s="69"/>
    </row>
    <row r="15" spans="1:6" ht="12.75" customHeight="1" thickBot="1">
      <c r="A15" s="2"/>
      <c r="F15" s="69"/>
    </row>
    <row r="16" spans="1:8" s="49" customFormat="1" ht="26.25" thickBot="1">
      <c r="A16" s="94" t="s">
        <v>1491</v>
      </c>
      <c r="B16" s="95" t="s">
        <v>599</v>
      </c>
      <c r="C16" s="96" t="s">
        <v>1364</v>
      </c>
      <c r="D16" s="97" t="s">
        <v>1366</v>
      </c>
      <c r="E16" s="97" t="s">
        <v>1367</v>
      </c>
      <c r="F16" s="96" t="s">
        <v>1368</v>
      </c>
      <c r="G16" s="96" t="s">
        <v>1369</v>
      </c>
      <c r="H16" s="151" t="s">
        <v>1365</v>
      </c>
    </row>
    <row r="17" spans="1:9" s="50" customFormat="1" ht="12.75">
      <c r="A17" s="99">
        <v>1</v>
      </c>
      <c r="B17" s="100">
        <v>2</v>
      </c>
      <c r="C17" s="101">
        <v>3</v>
      </c>
      <c r="D17" s="102">
        <v>4</v>
      </c>
      <c r="E17" s="102">
        <v>5</v>
      </c>
      <c r="F17" s="101">
        <v>6</v>
      </c>
      <c r="G17" s="101">
        <v>7</v>
      </c>
      <c r="H17" s="152">
        <v>8</v>
      </c>
      <c r="I17" s="48"/>
    </row>
    <row r="18" spans="1:8" ht="12.75" customHeight="1">
      <c r="A18" s="106"/>
      <c r="B18" s="106" t="s">
        <v>1505</v>
      </c>
      <c r="C18" s="107">
        <f>C19+C23+C25+C36+C49+C52+C57</f>
        <v>20848475.78</v>
      </c>
      <c r="D18" s="107">
        <f>D19+D23+D25+D36+D49+D52+D57</f>
        <v>16540914</v>
      </c>
      <c r="E18" s="107">
        <f>E19+E23+E25+E36+E49+E52+E57</f>
        <v>16540914</v>
      </c>
      <c r="F18" s="107">
        <f>F19+F23+F25+F36+F49+F52+F57</f>
        <v>16540914.159999998</v>
      </c>
      <c r="G18" s="188">
        <f>F18/C18*100</f>
        <v>79.3387216146887</v>
      </c>
      <c r="H18" s="188">
        <f>F18/E18*100</f>
        <v>100.00000096729842</v>
      </c>
    </row>
    <row r="19" spans="1:8" ht="12.75" customHeight="1">
      <c r="A19" s="280">
        <v>1</v>
      </c>
      <c r="B19" s="26" t="s">
        <v>602</v>
      </c>
      <c r="C19" s="25">
        <f>SUM(C20:C22)</f>
        <v>6264941.78</v>
      </c>
      <c r="D19" s="25">
        <f>SUM(D20:D22)</f>
        <v>-815185</v>
      </c>
      <c r="E19" s="25">
        <f>SUM(E20:E22)</f>
        <v>-815185</v>
      </c>
      <c r="F19" s="25">
        <f>SUM(F20:F22)</f>
        <v>-815185.26</v>
      </c>
      <c r="G19" s="109">
        <f aca="true" t="shared" si="0" ref="G19:G56">F19/C19*100</f>
        <v>-13.011856911461992</v>
      </c>
      <c r="H19" s="109">
        <f aca="true" t="shared" si="1" ref="H19:H58">F19/E19*100</f>
        <v>100.00003189460061</v>
      </c>
    </row>
    <row r="20" spans="1:8" ht="12.75" customHeight="1">
      <c r="A20" s="281" t="s">
        <v>603</v>
      </c>
      <c r="B20" s="20" t="s">
        <v>151</v>
      </c>
      <c r="C20" s="21">
        <v>6838002.99</v>
      </c>
      <c r="D20" s="24">
        <v>-861470</v>
      </c>
      <c r="E20" s="24">
        <v>-861470</v>
      </c>
      <c r="F20" s="24">
        <v>-861469.9</v>
      </c>
      <c r="G20" s="91">
        <f t="shared" si="0"/>
        <v>-12.598267378060916</v>
      </c>
      <c r="H20" s="91">
        <f t="shared" si="1"/>
        <v>99.99998839193472</v>
      </c>
    </row>
    <row r="21" spans="1:8" ht="12.75" customHeight="1">
      <c r="A21" s="281" t="s">
        <v>603</v>
      </c>
      <c r="B21" s="20" t="s">
        <v>1169</v>
      </c>
      <c r="C21" s="21">
        <v>-641895.74</v>
      </c>
      <c r="D21" s="21">
        <v>0</v>
      </c>
      <c r="E21" s="21">
        <v>0</v>
      </c>
      <c r="F21" s="21">
        <v>0</v>
      </c>
      <c r="G21" s="165">
        <f t="shared" si="0"/>
        <v>0</v>
      </c>
      <c r="H21" s="165" t="s">
        <v>1349</v>
      </c>
    </row>
    <row r="22" spans="1:8" ht="12.75" customHeight="1">
      <c r="A22" s="281" t="s">
        <v>622</v>
      </c>
      <c r="B22" s="20" t="s">
        <v>623</v>
      </c>
      <c r="C22" s="21">
        <v>68834.53</v>
      </c>
      <c r="D22" s="24">
        <v>46285</v>
      </c>
      <c r="E22" s="24">
        <v>46285</v>
      </c>
      <c r="F22" s="24">
        <v>46284.64</v>
      </c>
      <c r="G22" s="91">
        <f t="shared" si="0"/>
        <v>67.24043877396998</v>
      </c>
      <c r="H22" s="91">
        <f t="shared" si="1"/>
        <v>99.9992222102193</v>
      </c>
    </row>
    <row r="23" spans="1:8" ht="12.75" customHeight="1">
      <c r="A23" s="280">
        <v>3</v>
      </c>
      <c r="B23" s="26" t="s">
        <v>624</v>
      </c>
      <c r="C23" s="25">
        <f>C24</f>
        <v>0</v>
      </c>
      <c r="D23" s="25">
        <f>D24</f>
        <v>-5100</v>
      </c>
      <c r="E23" s="25">
        <f>E24</f>
        <v>-5100</v>
      </c>
      <c r="F23" s="25">
        <f>F24</f>
        <v>-5099.78</v>
      </c>
      <c r="G23" s="109" t="s">
        <v>1349</v>
      </c>
      <c r="H23" s="109">
        <f t="shared" si="1"/>
        <v>99.9956862745098</v>
      </c>
    </row>
    <row r="24" spans="1:8" ht="12.75" customHeight="1">
      <c r="A24" s="281" t="s">
        <v>625</v>
      </c>
      <c r="B24" s="20" t="s">
        <v>626</v>
      </c>
      <c r="C24" s="21">
        <v>0</v>
      </c>
      <c r="D24" s="24">
        <v>-5100</v>
      </c>
      <c r="E24" s="24">
        <v>-5100</v>
      </c>
      <c r="F24" s="24">
        <v>-5099.78</v>
      </c>
      <c r="G24" s="91" t="s">
        <v>1349</v>
      </c>
      <c r="H24" s="91">
        <f t="shared" si="1"/>
        <v>99.9956862745098</v>
      </c>
    </row>
    <row r="25" spans="1:8" ht="12.75" customHeight="1">
      <c r="A25" s="280">
        <v>4</v>
      </c>
      <c r="B25" s="26" t="s">
        <v>627</v>
      </c>
      <c r="C25" s="25">
        <f>SUM(C26:C35)</f>
        <v>9776887.800000003</v>
      </c>
      <c r="D25" s="25">
        <f>SUM(D26:D35)</f>
        <v>9764346</v>
      </c>
      <c r="E25" s="25">
        <f>SUM(E26:E35)</f>
        <v>9764346</v>
      </c>
      <c r="F25" s="25">
        <f>SUM(F26:F35)</f>
        <v>10268331.889999999</v>
      </c>
      <c r="G25" s="109">
        <f t="shared" si="0"/>
        <v>105.0265902611667</v>
      </c>
      <c r="H25" s="109">
        <f t="shared" si="1"/>
        <v>105.16149151207873</v>
      </c>
    </row>
    <row r="26" spans="1:8" ht="12.75" customHeight="1">
      <c r="A26" s="281" t="s">
        <v>609</v>
      </c>
      <c r="B26" s="20" t="s">
        <v>737</v>
      </c>
      <c r="C26" s="21">
        <v>571486.91</v>
      </c>
      <c r="D26" s="24">
        <v>124200</v>
      </c>
      <c r="E26" s="24">
        <v>124200</v>
      </c>
      <c r="F26" s="24">
        <v>124200.05</v>
      </c>
      <c r="G26" s="91">
        <f t="shared" si="0"/>
        <v>21.732789995137423</v>
      </c>
      <c r="H26" s="91">
        <f t="shared" si="1"/>
        <v>100.00004025764895</v>
      </c>
    </row>
    <row r="27" spans="1:8" ht="12.75" customHeight="1">
      <c r="A27" s="281" t="s">
        <v>628</v>
      </c>
      <c r="B27" s="20" t="s">
        <v>1502</v>
      </c>
      <c r="C27" s="21">
        <v>0</v>
      </c>
      <c r="D27" s="24">
        <v>77137</v>
      </c>
      <c r="E27" s="24">
        <v>77137</v>
      </c>
      <c r="F27" s="24">
        <v>77136.95</v>
      </c>
      <c r="G27" s="91" t="s">
        <v>1349</v>
      </c>
      <c r="H27" s="91">
        <f t="shared" si="1"/>
        <v>99.99993518026369</v>
      </c>
    </row>
    <row r="28" spans="1:8" ht="12.75" customHeight="1">
      <c r="A28" s="281" t="s">
        <v>611</v>
      </c>
      <c r="B28" s="20" t="s">
        <v>612</v>
      </c>
      <c r="C28" s="21">
        <v>3367268.12</v>
      </c>
      <c r="D28" s="24">
        <v>2263173</v>
      </c>
      <c r="E28" s="24">
        <v>2263173</v>
      </c>
      <c r="F28" s="24">
        <v>2263173.36</v>
      </c>
      <c r="G28" s="91">
        <f t="shared" si="0"/>
        <v>67.21096388368383</v>
      </c>
      <c r="H28" s="91">
        <f t="shared" si="1"/>
        <v>100.00001590687057</v>
      </c>
    </row>
    <row r="29" spans="1:8" ht="12.75" customHeight="1">
      <c r="A29" s="281" t="s">
        <v>630</v>
      </c>
      <c r="B29" s="20" t="s">
        <v>152</v>
      </c>
      <c r="C29" s="21">
        <v>2137420.69</v>
      </c>
      <c r="D29" s="24">
        <v>2023641</v>
      </c>
      <c r="E29" s="24">
        <v>2023641</v>
      </c>
      <c r="F29" s="24">
        <v>2023641.18</v>
      </c>
      <c r="G29" s="91">
        <f t="shared" si="0"/>
        <v>94.67678447521718</v>
      </c>
      <c r="H29" s="91">
        <f t="shared" si="1"/>
        <v>100.00000889485831</v>
      </c>
    </row>
    <row r="30" spans="1:8" ht="12.75" customHeight="1">
      <c r="A30" s="281" t="s">
        <v>613</v>
      </c>
      <c r="B30" s="20" t="s">
        <v>614</v>
      </c>
      <c r="C30" s="21">
        <v>2493272.43</v>
      </c>
      <c r="D30" s="24">
        <v>4624369</v>
      </c>
      <c r="E30" s="24">
        <v>4624369</v>
      </c>
      <c r="F30" s="24">
        <v>4624368.68</v>
      </c>
      <c r="G30" s="91">
        <f t="shared" si="0"/>
        <v>185.47386255741011</v>
      </c>
      <c r="H30" s="91">
        <f t="shared" si="1"/>
        <v>99.99999308013699</v>
      </c>
    </row>
    <row r="31" spans="1:8" ht="12.75" customHeight="1">
      <c r="A31" s="281" t="s">
        <v>615</v>
      </c>
      <c r="B31" s="20" t="s">
        <v>738</v>
      </c>
      <c r="C31" s="21">
        <v>611227.8</v>
      </c>
      <c r="D31" s="24">
        <v>528020</v>
      </c>
      <c r="E31" s="24">
        <v>528020</v>
      </c>
      <c r="F31" s="24">
        <v>1032005.39</v>
      </c>
      <c r="G31" s="91">
        <f t="shared" si="0"/>
        <v>168.8413697806284</v>
      </c>
      <c r="H31" s="91">
        <f t="shared" si="1"/>
        <v>195.44816294837318</v>
      </c>
    </row>
    <row r="32" spans="1:8" ht="12.75" customHeight="1">
      <c r="A32" s="281" t="s">
        <v>615</v>
      </c>
      <c r="B32" s="20" t="s">
        <v>632</v>
      </c>
      <c r="C32" s="21">
        <v>124931.73</v>
      </c>
      <c r="D32" s="24">
        <v>78406</v>
      </c>
      <c r="E32" s="24">
        <v>78406</v>
      </c>
      <c r="F32" s="24">
        <v>78406.01</v>
      </c>
      <c r="G32" s="91">
        <f t="shared" si="0"/>
        <v>62.75908450159139</v>
      </c>
      <c r="H32" s="91">
        <f t="shared" si="1"/>
        <v>100.00001275412596</v>
      </c>
    </row>
    <row r="33" spans="1:8" ht="12.75" customHeight="1">
      <c r="A33" s="281" t="s">
        <v>615</v>
      </c>
      <c r="B33" s="20" t="s">
        <v>633</v>
      </c>
      <c r="C33" s="21">
        <v>172644.21</v>
      </c>
      <c r="D33" s="24">
        <v>0</v>
      </c>
      <c r="E33" s="24">
        <v>0</v>
      </c>
      <c r="F33" s="24">
        <v>0</v>
      </c>
      <c r="G33" s="91">
        <f t="shared" si="0"/>
        <v>0</v>
      </c>
      <c r="H33" s="91" t="s">
        <v>1349</v>
      </c>
    </row>
    <row r="34" spans="1:8" ht="12.75" customHeight="1">
      <c r="A34" s="281" t="s">
        <v>636</v>
      </c>
      <c r="B34" s="20" t="s">
        <v>637</v>
      </c>
      <c r="C34" s="21">
        <v>79902.2</v>
      </c>
      <c r="D34" s="24">
        <v>-8948</v>
      </c>
      <c r="E34" s="24">
        <v>-8948</v>
      </c>
      <c r="F34" s="24">
        <v>-8948.06</v>
      </c>
      <c r="G34" s="91">
        <f t="shared" si="0"/>
        <v>-11.198765490812518</v>
      </c>
      <c r="H34" s="91">
        <f t="shared" si="1"/>
        <v>100.00067054090297</v>
      </c>
    </row>
    <row r="35" spans="1:8" ht="12.75" customHeight="1">
      <c r="A35" s="281" t="s">
        <v>638</v>
      </c>
      <c r="B35" s="20" t="s">
        <v>1243</v>
      </c>
      <c r="C35" s="21">
        <v>218733.71</v>
      </c>
      <c r="D35" s="24">
        <v>54348</v>
      </c>
      <c r="E35" s="24">
        <v>54348</v>
      </c>
      <c r="F35" s="24">
        <v>54348.33</v>
      </c>
      <c r="G35" s="91">
        <f t="shared" si="0"/>
        <v>24.84680116293003</v>
      </c>
      <c r="H35" s="91">
        <f t="shared" si="1"/>
        <v>100.00060719805697</v>
      </c>
    </row>
    <row r="36" spans="1:8" ht="12.75" customHeight="1">
      <c r="A36" s="280">
        <v>5</v>
      </c>
      <c r="B36" s="26" t="s">
        <v>616</v>
      </c>
      <c r="C36" s="25">
        <f>SUM(C37:C48)</f>
        <v>3042257.07</v>
      </c>
      <c r="D36" s="25">
        <f>SUM(D37:D48)</f>
        <v>-2123189</v>
      </c>
      <c r="E36" s="25">
        <f>SUM(E37:E48)</f>
        <v>-2123189</v>
      </c>
      <c r="F36" s="25">
        <f>SUM(F37:F48)</f>
        <v>-5085783.56</v>
      </c>
      <c r="G36" s="109">
        <f t="shared" si="0"/>
        <v>-167.17139423066573</v>
      </c>
      <c r="H36" s="109">
        <f t="shared" si="1"/>
        <v>239.53513135194277</v>
      </c>
    </row>
    <row r="37" spans="1:8" ht="12.75" customHeight="1">
      <c r="A37" s="281" t="s">
        <v>640</v>
      </c>
      <c r="B37" s="20" t="s">
        <v>641</v>
      </c>
      <c r="C37" s="21">
        <v>-62411.12</v>
      </c>
      <c r="D37" s="24">
        <v>-21481</v>
      </c>
      <c r="E37" s="24">
        <v>-21481</v>
      </c>
      <c r="F37" s="24">
        <v>-21481.23</v>
      </c>
      <c r="G37" s="91">
        <f t="shared" si="0"/>
        <v>34.41891444986086</v>
      </c>
      <c r="H37" s="91">
        <f t="shared" si="1"/>
        <v>100.00107071365392</v>
      </c>
    </row>
    <row r="38" spans="1:8" ht="12.75" customHeight="1">
      <c r="A38" s="282" t="s">
        <v>642</v>
      </c>
      <c r="B38" s="20" t="s">
        <v>643</v>
      </c>
      <c r="C38" s="21">
        <v>-40000</v>
      </c>
      <c r="D38" s="24">
        <v>200000</v>
      </c>
      <c r="E38" s="24">
        <v>200000</v>
      </c>
      <c r="F38" s="24">
        <v>200000</v>
      </c>
      <c r="G38" s="91">
        <f t="shared" si="0"/>
        <v>-500</v>
      </c>
      <c r="H38" s="91">
        <f t="shared" si="1"/>
        <v>100</v>
      </c>
    </row>
    <row r="39" spans="1:8" ht="12.75" customHeight="1">
      <c r="A39" s="282" t="s">
        <v>642</v>
      </c>
      <c r="B39" s="20" t="s">
        <v>644</v>
      </c>
      <c r="C39" s="21">
        <v>64904.25</v>
      </c>
      <c r="D39" s="24">
        <v>1000</v>
      </c>
      <c r="E39" s="24">
        <v>1000</v>
      </c>
      <c r="F39" s="24">
        <v>1000</v>
      </c>
      <c r="G39" s="91">
        <f t="shared" si="0"/>
        <v>1.540731153969116</v>
      </c>
      <c r="H39" s="91">
        <f t="shared" si="1"/>
        <v>100</v>
      </c>
    </row>
    <row r="40" spans="1:8" ht="12.75" customHeight="1">
      <c r="A40" s="282" t="s">
        <v>642</v>
      </c>
      <c r="B40" s="20" t="s">
        <v>644</v>
      </c>
      <c r="C40" s="21">
        <v>0</v>
      </c>
      <c r="D40" s="24">
        <v>0</v>
      </c>
      <c r="E40" s="24">
        <v>0</v>
      </c>
      <c r="F40" s="24">
        <v>-503985.08</v>
      </c>
      <c r="G40" s="91" t="e">
        <f>F40/C40*100</f>
        <v>#DIV/0!</v>
      </c>
      <c r="H40" s="91" t="e">
        <f>F40/E40*100</f>
        <v>#DIV/0!</v>
      </c>
    </row>
    <row r="41" spans="1:8" ht="12.75" customHeight="1">
      <c r="A41" s="282" t="s">
        <v>642</v>
      </c>
      <c r="B41" s="20" t="s">
        <v>739</v>
      </c>
      <c r="C41" s="21">
        <v>-270323.69</v>
      </c>
      <c r="D41" s="24">
        <v>-520282</v>
      </c>
      <c r="E41" s="24">
        <v>-520282</v>
      </c>
      <c r="F41" s="24">
        <v>-520282.63</v>
      </c>
      <c r="G41" s="91">
        <f t="shared" si="0"/>
        <v>192.46653151264692</v>
      </c>
      <c r="H41" s="91">
        <f t="shared" si="1"/>
        <v>100.0001210881791</v>
      </c>
    </row>
    <row r="42" spans="1:8" ht="12.75" customHeight="1">
      <c r="A42" s="281" t="s">
        <v>645</v>
      </c>
      <c r="B42" s="20" t="s">
        <v>647</v>
      </c>
      <c r="C42" s="21">
        <v>30742</v>
      </c>
      <c r="D42" s="24">
        <v>24036</v>
      </c>
      <c r="E42" s="24">
        <v>24036</v>
      </c>
      <c r="F42" s="24">
        <v>24036.79</v>
      </c>
      <c r="G42" s="91">
        <f t="shared" si="0"/>
        <v>78.18876455663262</v>
      </c>
      <c r="H42" s="91">
        <f t="shared" si="1"/>
        <v>100.00328673656182</v>
      </c>
    </row>
    <row r="43" spans="1:8" ht="12.75" customHeight="1">
      <c r="A43" s="282" t="s">
        <v>617</v>
      </c>
      <c r="B43" s="20" t="s">
        <v>648</v>
      </c>
      <c r="C43" s="21">
        <v>3954777.06</v>
      </c>
      <c r="D43" s="29">
        <v>0</v>
      </c>
      <c r="E43" s="29">
        <v>0</v>
      </c>
      <c r="F43" s="21">
        <v>0</v>
      </c>
      <c r="G43" s="165">
        <f t="shared" si="0"/>
        <v>0</v>
      </c>
      <c r="H43" s="165" t="s">
        <v>1349</v>
      </c>
    </row>
    <row r="44" spans="1:8" ht="12.75" customHeight="1">
      <c r="A44" s="282" t="s">
        <v>617</v>
      </c>
      <c r="B44" s="20" t="s">
        <v>649</v>
      </c>
      <c r="C44" s="21">
        <v>12000</v>
      </c>
      <c r="D44" s="24">
        <v>-115839</v>
      </c>
      <c r="E44" s="24">
        <v>-115839</v>
      </c>
      <c r="F44" s="24">
        <v>-115838.44</v>
      </c>
      <c r="G44" s="91">
        <f t="shared" si="0"/>
        <v>-965.3203333333333</v>
      </c>
      <c r="H44" s="91">
        <f t="shared" si="1"/>
        <v>99.99951657041238</v>
      </c>
    </row>
    <row r="45" spans="1:8" ht="12.75" customHeight="1">
      <c r="A45" s="281" t="s">
        <v>650</v>
      </c>
      <c r="B45" s="20" t="s">
        <v>651</v>
      </c>
      <c r="C45" s="21">
        <v>-712543.66</v>
      </c>
      <c r="D45" s="24">
        <v>-1566682</v>
      </c>
      <c r="E45" s="24">
        <v>-1566682</v>
      </c>
      <c r="F45" s="24">
        <v>-1566681.92</v>
      </c>
      <c r="G45" s="91">
        <f t="shared" si="0"/>
        <v>219.87170863326466</v>
      </c>
      <c r="H45" s="91">
        <f t="shared" si="1"/>
        <v>99.999994893667</v>
      </c>
    </row>
    <row r="46" spans="1:8" ht="12.75" customHeight="1">
      <c r="A46" s="281" t="s">
        <v>650</v>
      </c>
      <c r="B46" s="20" t="s">
        <v>652</v>
      </c>
      <c r="C46" s="21">
        <v>65112.23</v>
      </c>
      <c r="D46" s="24">
        <v>31603</v>
      </c>
      <c r="E46" s="24">
        <v>31603</v>
      </c>
      <c r="F46" s="24">
        <v>31603.29</v>
      </c>
      <c r="G46" s="91">
        <f t="shared" si="0"/>
        <v>48.536642040980624</v>
      </c>
      <c r="H46" s="91">
        <f t="shared" si="1"/>
        <v>100.0009176344018</v>
      </c>
    </row>
    <row r="47" spans="1:8" ht="12.75" customHeight="1">
      <c r="A47" s="281" t="s">
        <v>653</v>
      </c>
      <c r="B47" s="20" t="s">
        <v>655</v>
      </c>
      <c r="C47" s="21">
        <v>0</v>
      </c>
      <c r="D47" s="21">
        <v>0</v>
      </c>
      <c r="E47" s="21">
        <v>0</v>
      </c>
      <c r="F47" s="21">
        <v>0</v>
      </c>
      <c r="G47" s="165" t="s">
        <v>1349</v>
      </c>
      <c r="H47" s="165" t="s">
        <v>1349</v>
      </c>
    </row>
    <row r="48" spans="1:8" ht="12.75" customHeight="1">
      <c r="A48" s="281" t="s">
        <v>656</v>
      </c>
      <c r="B48" s="20" t="s">
        <v>1503</v>
      </c>
      <c r="C48" s="21">
        <v>0</v>
      </c>
      <c r="D48" s="24">
        <v>-155544</v>
      </c>
      <c r="E48" s="24">
        <v>-155544</v>
      </c>
      <c r="F48" s="24">
        <v>-2614154.34</v>
      </c>
      <c r="G48" s="91" t="s">
        <v>1349</v>
      </c>
      <c r="H48" s="91">
        <f t="shared" si="1"/>
        <v>1680.6526384817157</v>
      </c>
    </row>
    <row r="49" spans="1:8" ht="12.75" customHeight="1">
      <c r="A49" s="280">
        <v>6</v>
      </c>
      <c r="B49" s="26" t="s">
        <v>660</v>
      </c>
      <c r="C49" s="25">
        <f>SUM(C50:C51)</f>
        <v>26395.39</v>
      </c>
      <c r="D49" s="25">
        <f>SUM(D50:D51)</f>
        <v>1544</v>
      </c>
      <c r="E49" s="25">
        <f>SUM(E50:E51)</f>
        <v>1544</v>
      </c>
      <c r="F49" s="25">
        <f>SUM(F50:F51)</f>
        <v>1543.42</v>
      </c>
      <c r="G49" s="109">
        <f t="shared" si="0"/>
        <v>5.847308942963147</v>
      </c>
      <c r="H49" s="109">
        <f t="shared" si="1"/>
        <v>99.96243523316063</v>
      </c>
    </row>
    <row r="50" spans="1:8" ht="12.75" customHeight="1">
      <c r="A50" s="281" t="s">
        <v>661</v>
      </c>
      <c r="B50" s="20" t="s">
        <v>662</v>
      </c>
      <c r="C50" s="21">
        <v>26395.39</v>
      </c>
      <c r="D50" s="24">
        <v>1544</v>
      </c>
      <c r="E50" s="24">
        <v>1544</v>
      </c>
      <c r="F50" s="24">
        <v>1543.42</v>
      </c>
      <c r="G50" s="91">
        <f t="shared" si="0"/>
        <v>5.847308942963147</v>
      </c>
      <c r="H50" s="91">
        <f t="shared" si="1"/>
        <v>99.96243523316063</v>
      </c>
    </row>
    <row r="51" spans="1:8" ht="12.75" customHeight="1">
      <c r="A51" s="281" t="s">
        <v>663</v>
      </c>
      <c r="B51" s="20" t="s">
        <v>664</v>
      </c>
      <c r="C51" s="21">
        <v>0</v>
      </c>
      <c r="D51" s="29">
        <v>0</v>
      </c>
      <c r="E51" s="29">
        <v>0</v>
      </c>
      <c r="F51" s="21">
        <v>0</v>
      </c>
      <c r="G51" s="165" t="s">
        <v>1349</v>
      </c>
      <c r="H51" s="165" t="s">
        <v>1349</v>
      </c>
    </row>
    <row r="52" spans="1:8" ht="12.75" customHeight="1">
      <c r="A52" s="280">
        <v>7</v>
      </c>
      <c r="B52" s="26" t="s">
        <v>618</v>
      </c>
      <c r="C52" s="25">
        <f>SUM(C53:C56)</f>
        <v>1737993.74</v>
      </c>
      <c r="D52" s="25">
        <f>SUM(D53:D56)</f>
        <v>3220543</v>
      </c>
      <c r="E52" s="25">
        <f>SUM(E53:E56)</f>
        <v>3220543</v>
      </c>
      <c r="F52" s="25">
        <f>SUM(F53:F56)</f>
        <v>5679152.71</v>
      </c>
      <c r="G52" s="109">
        <f t="shared" si="0"/>
        <v>326.7648541703033</v>
      </c>
      <c r="H52" s="109">
        <f t="shared" si="1"/>
        <v>176.3414650883407</v>
      </c>
    </row>
    <row r="53" spans="1:8" ht="12.75" customHeight="1">
      <c r="A53" s="281" t="s">
        <v>619</v>
      </c>
      <c r="B53" s="20" t="s">
        <v>665</v>
      </c>
      <c r="C53" s="21">
        <v>3123882.95</v>
      </c>
      <c r="D53" s="24">
        <v>5703339</v>
      </c>
      <c r="E53" s="24">
        <v>5703339</v>
      </c>
      <c r="F53" s="24">
        <v>5651196.25</v>
      </c>
      <c r="G53" s="91">
        <f t="shared" si="0"/>
        <v>180.9029448430518</v>
      </c>
      <c r="H53" s="91">
        <f t="shared" si="1"/>
        <v>99.08575047003167</v>
      </c>
    </row>
    <row r="54" spans="1:8" ht="12.75" customHeight="1">
      <c r="A54" s="281" t="s">
        <v>619</v>
      </c>
      <c r="B54" s="20" t="s">
        <v>1265</v>
      </c>
      <c r="C54" s="21">
        <v>-1410963.1</v>
      </c>
      <c r="D54" s="24">
        <v>-2510753</v>
      </c>
      <c r="E54" s="24">
        <v>-2510753</v>
      </c>
      <c r="F54" s="24">
        <v>0</v>
      </c>
      <c r="G54" s="91">
        <f t="shared" si="0"/>
        <v>0</v>
      </c>
      <c r="H54" s="91">
        <f t="shared" si="1"/>
        <v>0</v>
      </c>
    </row>
    <row r="55" spans="1:8" ht="12.75" customHeight="1">
      <c r="A55" s="281" t="s">
        <v>666</v>
      </c>
      <c r="B55" s="20" t="s">
        <v>1504</v>
      </c>
      <c r="C55" s="21">
        <v>0</v>
      </c>
      <c r="D55" s="24">
        <v>2883</v>
      </c>
      <c r="E55" s="24">
        <v>2883</v>
      </c>
      <c r="F55" s="24">
        <v>2882.57</v>
      </c>
      <c r="G55" s="91" t="s">
        <v>1349</v>
      </c>
      <c r="H55" s="91">
        <f t="shared" si="1"/>
        <v>99.98508498092265</v>
      </c>
    </row>
    <row r="56" spans="1:8" ht="12.75" customHeight="1">
      <c r="A56" s="281" t="s">
        <v>668</v>
      </c>
      <c r="B56" s="20" t="s">
        <v>669</v>
      </c>
      <c r="C56" s="21">
        <v>25073.89</v>
      </c>
      <c r="D56" s="24">
        <v>25074</v>
      </c>
      <c r="E56" s="24">
        <v>25074</v>
      </c>
      <c r="F56" s="24">
        <v>25073.89</v>
      </c>
      <c r="G56" s="91">
        <f t="shared" si="0"/>
        <v>100</v>
      </c>
      <c r="H56" s="91">
        <f t="shared" si="1"/>
        <v>99.99956129855627</v>
      </c>
    </row>
    <row r="57" spans="1:8" ht="12.75" customHeight="1">
      <c r="A57" s="283" t="s">
        <v>476</v>
      </c>
      <c r="B57" s="26" t="s">
        <v>605</v>
      </c>
      <c r="C57" s="25">
        <f>C58</f>
        <v>0</v>
      </c>
      <c r="D57" s="25">
        <f>D58</f>
        <v>6497955</v>
      </c>
      <c r="E57" s="25">
        <f>E58</f>
        <v>6497955</v>
      </c>
      <c r="F57" s="25">
        <f>F58</f>
        <v>6497954.74</v>
      </c>
      <c r="G57" s="109" t="s">
        <v>1349</v>
      </c>
      <c r="H57" s="109">
        <f t="shared" si="1"/>
        <v>99.99999599874114</v>
      </c>
    </row>
    <row r="58" spans="1:8" ht="12.75" customHeight="1">
      <c r="A58" s="281" t="s">
        <v>606</v>
      </c>
      <c r="B58" s="20" t="s">
        <v>106</v>
      </c>
      <c r="C58" s="21">
        <v>0</v>
      </c>
      <c r="D58" s="24">
        <v>6497955</v>
      </c>
      <c r="E58" s="24">
        <v>6497955</v>
      </c>
      <c r="F58" s="24">
        <v>6497954.74</v>
      </c>
      <c r="G58" s="91" t="s">
        <v>1349</v>
      </c>
      <c r="H58" s="91">
        <f t="shared" si="1"/>
        <v>99.99999599874114</v>
      </c>
    </row>
    <row r="59" ht="12.75" customHeight="1"/>
    <row r="60" ht="12.75" customHeight="1">
      <c r="F60" s="69"/>
    </row>
    <row r="61" ht="12.75" customHeight="1">
      <c r="F61" s="69"/>
    </row>
    <row r="62" ht="12.75" customHeight="1">
      <c r="F62" s="69"/>
    </row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</sheetData>
  <sheetProtection/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scale="87" r:id="rId1"/>
  <headerFooter>
    <oddFooter>&amp;C&amp;P/&amp;N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E80"/>
  <sheetViews>
    <sheetView zoomScalePageLayoutView="0" workbookViewId="0" topLeftCell="A1">
      <selection activeCell="C12" sqref="C12"/>
    </sheetView>
  </sheetViews>
  <sheetFormatPr defaultColWidth="8.8515625" defaultRowHeight="12.75" customHeight="1"/>
  <cols>
    <col min="1" max="1" width="18.7109375" style="11" customWidth="1"/>
    <col min="2" max="2" width="6.7109375" style="11" customWidth="1"/>
    <col min="3" max="3" width="70.7109375" style="11" customWidth="1"/>
    <col min="4" max="6" width="15.28125" style="69" customWidth="1"/>
    <col min="7" max="7" width="7.28125" style="69" customWidth="1"/>
    <col min="8" max="16384" width="8.8515625" style="11" customWidth="1"/>
  </cols>
  <sheetData>
    <row r="1" ht="12.75" customHeight="1">
      <c r="A1" s="3" t="s">
        <v>1483</v>
      </c>
    </row>
    <row r="2" spans="1:7" ht="12.75" customHeight="1">
      <c r="A2" s="517" t="s">
        <v>1527</v>
      </c>
      <c r="B2" s="517"/>
      <c r="C2" s="517"/>
      <c r="D2" s="517"/>
      <c r="E2" s="517"/>
      <c r="F2" s="517"/>
      <c r="G2" s="517"/>
    </row>
    <row r="3" spans="1:7" ht="12.75" customHeight="1">
      <c r="A3" s="1"/>
      <c r="B3" s="1"/>
      <c r="C3" s="2"/>
      <c r="D3" s="144"/>
      <c r="E3" s="144"/>
      <c r="F3" s="144"/>
      <c r="G3" s="144"/>
    </row>
    <row r="4" spans="1:135" ht="26.25" customHeight="1">
      <c r="A4" s="512" t="s">
        <v>1485</v>
      </c>
      <c r="B4" s="512"/>
      <c r="C4" s="512"/>
      <c r="D4" s="512"/>
      <c r="E4" s="512"/>
      <c r="F4" s="512"/>
      <c r="G4" s="512"/>
      <c r="EE4" s="142"/>
    </row>
    <row r="5" spans="3:135" ht="12.75" customHeight="1">
      <c r="C5" s="1"/>
      <c r="D5" s="40"/>
      <c r="E5" s="40"/>
      <c r="F5" s="40"/>
      <c r="G5" s="40"/>
      <c r="EE5" s="142"/>
    </row>
    <row r="6" spans="1:2" ht="12.75" customHeight="1">
      <c r="A6" s="2" t="s">
        <v>672</v>
      </c>
      <c r="B6" s="2"/>
    </row>
    <row r="7" spans="1:2" ht="12.75" customHeight="1" thickBot="1">
      <c r="A7" s="2"/>
      <c r="B7" s="2"/>
    </row>
    <row r="8" spans="1:7" ht="26.25" customHeight="1" thickBot="1">
      <c r="A8" s="513" t="s">
        <v>1484</v>
      </c>
      <c r="B8" s="514"/>
      <c r="C8" s="97" t="s">
        <v>19</v>
      </c>
      <c r="D8" s="97" t="s">
        <v>1366</v>
      </c>
      <c r="E8" s="97" t="s">
        <v>1367</v>
      </c>
      <c r="F8" s="96" t="s">
        <v>1368</v>
      </c>
      <c r="G8" s="104" t="s">
        <v>1478</v>
      </c>
    </row>
    <row r="9" spans="1:7" ht="12.75">
      <c r="A9" s="515">
        <v>1</v>
      </c>
      <c r="B9" s="516"/>
      <c r="C9" s="102">
        <v>2</v>
      </c>
      <c r="D9" s="102">
        <v>3</v>
      </c>
      <c r="E9" s="102">
        <v>4</v>
      </c>
      <c r="F9" s="101">
        <v>5</v>
      </c>
      <c r="G9" s="103">
        <v>6</v>
      </c>
    </row>
    <row r="10" spans="1:7" ht="12.75" customHeight="1">
      <c r="A10" s="149" t="s">
        <v>1489</v>
      </c>
      <c r="B10" s="150"/>
      <c r="C10" s="143"/>
      <c r="D10" s="145">
        <v>242721678</v>
      </c>
      <c r="E10" s="145">
        <v>242721678</v>
      </c>
      <c r="F10" s="145">
        <v>213532985.29</v>
      </c>
      <c r="G10" s="145">
        <v>87.97</v>
      </c>
    </row>
    <row r="11" spans="1:7" ht="12.75" customHeight="1">
      <c r="A11" s="132" t="s">
        <v>1173</v>
      </c>
      <c r="B11" s="132" t="s">
        <v>1174</v>
      </c>
      <c r="C11" s="133" t="s">
        <v>1175</v>
      </c>
      <c r="D11" s="146">
        <v>20435477</v>
      </c>
      <c r="E11" s="146">
        <v>20447277</v>
      </c>
      <c r="F11" s="146">
        <v>18204921.57</v>
      </c>
      <c r="G11" s="146">
        <v>89.03</v>
      </c>
    </row>
    <row r="12" spans="1:7" ht="12.75" customHeight="1">
      <c r="A12" s="134" t="s">
        <v>1176</v>
      </c>
      <c r="B12" s="134" t="s">
        <v>1177</v>
      </c>
      <c r="C12" s="135" t="s">
        <v>1175</v>
      </c>
      <c r="D12" s="147">
        <v>13659377</v>
      </c>
      <c r="E12" s="147">
        <v>13671177</v>
      </c>
      <c r="F12" s="147">
        <v>12135029.77</v>
      </c>
      <c r="G12" s="147">
        <v>88.76</v>
      </c>
    </row>
    <row r="13" spans="1:7" ht="12.75" customHeight="1">
      <c r="A13" s="134" t="s">
        <v>1176</v>
      </c>
      <c r="B13" s="134" t="s">
        <v>1178</v>
      </c>
      <c r="C13" s="135" t="s">
        <v>1179</v>
      </c>
      <c r="D13" s="147">
        <v>110600</v>
      </c>
      <c r="E13" s="147">
        <v>110600</v>
      </c>
      <c r="F13" s="147">
        <v>95584.59</v>
      </c>
      <c r="G13" s="147">
        <v>86.42</v>
      </c>
    </row>
    <row r="14" spans="1:7" ht="12.75" customHeight="1">
      <c r="A14" s="136" t="s">
        <v>1180</v>
      </c>
      <c r="B14" s="136" t="s">
        <v>1181</v>
      </c>
      <c r="C14" s="137" t="s">
        <v>1182</v>
      </c>
      <c r="D14" s="29">
        <v>27650</v>
      </c>
      <c r="E14" s="29">
        <v>27650</v>
      </c>
      <c r="F14" s="29">
        <v>21455.59</v>
      </c>
      <c r="G14" s="29">
        <v>77.6</v>
      </c>
    </row>
    <row r="15" spans="1:7" ht="12.75" customHeight="1">
      <c r="A15" s="136" t="s">
        <v>1180</v>
      </c>
      <c r="B15" s="136" t="s">
        <v>1183</v>
      </c>
      <c r="C15" s="137" t="s">
        <v>1184</v>
      </c>
      <c r="D15" s="29">
        <v>27650</v>
      </c>
      <c r="E15" s="29">
        <v>27650</v>
      </c>
      <c r="F15" s="29">
        <v>27650</v>
      </c>
      <c r="G15" s="29">
        <v>100</v>
      </c>
    </row>
    <row r="16" spans="1:7" ht="12.75" customHeight="1">
      <c r="A16" s="136" t="s">
        <v>1180</v>
      </c>
      <c r="B16" s="136" t="s">
        <v>1185</v>
      </c>
      <c r="C16" s="137" t="s">
        <v>1186</v>
      </c>
      <c r="D16" s="29">
        <v>27650</v>
      </c>
      <c r="E16" s="29">
        <v>27650</v>
      </c>
      <c r="F16" s="29">
        <v>27191.5</v>
      </c>
      <c r="G16" s="29">
        <v>98.34</v>
      </c>
    </row>
    <row r="17" spans="1:7" ht="12.75" customHeight="1">
      <c r="A17" s="136" t="s">
        <v>1180</v>
      </c>
      <c r="B17" s="136" t="s">
        <v>1187</v>
      </c>
      <c r="C17" s="137" t="s">
        <v>1188</v>
      </c>
      <c r="D17" s="29">
        <v>27650</v>
      </c>
      <c r="E17" s="29">
        <v>27650</v>
      </c>
      <c r="F17" s="29">
        <v>19287.5</v>
      </c>
      <c r="G17" s="29">
        <v>69.76</v>
      </c>
    </row>
    <row r="18" spans="1:7" ht="12.75" customHeight="1">
      <c r="A18" s="134" t="s">
        <v>1176</v>
      </c>
      <c r="B18" s="134" t="s">
        <v>1189</v>
      </c>
      <c r="C18" s="135" t="s">
        <v>1190</v>
      </c>
      <c r="D18" s="147">
        <v>6665500</v>
      </c>
      <c r="E18" s="147">
        <v>6665500</v>
      </c>
      <c r="F18" s="147">
        <v>5974307.21</v>
      </c>
      <c r="G18" s="147">
        <v>89.63</v>
      </c>
    </row>
    <row r="19" spans="1:7" ht="12.75" customHeight="1">
      <c r="A19" s="138" t="s">
        <v>1180</v>
      </c>
      <c r="B19" s="138" t="s">
        <v>1191</v>
      </c>
      <c r="C19" s="139" t="s">
        <v>1192</v>
      </c>
      <c r="D19" s="148">
        <v>6665500</v>
      </c>
      <c r="E19" s="148">
        <v>6665500</v>
      </c>
      <c r="F19" s="148">
        <v>5974307.21</v>
      </c>
      <c r="G19" s="148">
        <v>89.63</v>
      </c>
    </row>
    <row r="20" spans="1:7" ht="12.75" customHeight="1">
      <c r="A20" s="132" t="s">
        <v>1173</v>
      </c>
      <c r="B20" s="132" t="s">
        <v>1193</v>
      </c>
      <c r="C20" s="133" t="s">
        <v>1194</v>
      </c>
      <c r="D20" s="146">
        <v>13037200</v>
      </c>
      <c r="E20" s="146">
        <v>13037200</v>
      </c>
      <c r="F20" s="146">
        <v>12341459.92</v>
      </c>
      <c r="G20" s="146">
        <v>94.66</v>
      </c>
    </row>
    <row r="21" spans="1:7" ht="12.75" customHeight="1">
      <c r="A21" s="138" t="s">
        <v>1176</v>
      </c>
      <c r="B21" s="138" t="s">
        <v>1195</v>
      </c>
      <c r="C21" s="139" t="s">
        <v>1194</v>
      </c>
      <c r="D21" s="148">
        <v>13037200</v>
      </c>
      <c r="E21" s="148">
        <v>13037200</v>
      </c>
      <c r="F21" s="148">
        <v>12341459.92</v>
      </c>
      <c r="G21" s="148">
        <v>94.66</v>
      </c>
    </row>
    <row r="22" spans="1:7" ht="12.75" customHeight="1">
      <c r="A22" s="132" t="s">
        <v>1173</v>
      </c>
      <c r="B22" s="132" t="s">
        <v>1196</v>
      </c>
      <c r="C22" s="133" t="s">
        <v>1197</v>
      </c>
      <c r="D22" s="146">
        <v>109719462</v>
      </c>
      <c r="E22" s="146">
        <v>109719462</v>
      </c>
      <c r="F22" s="146">
        <v>103890522.19</v>
      </c>
      <c r="G22" s="146">
        <v>94.69</v>
      </c>
    </row>
    <row r="23" spans="1:7" ht="12.75" customHeight="1">
      <c r="A23" s="138" t="s">
        <v>1176</v>
      </c>
      <c r="B23" s="138" t="s">
        <v>1198</v>
      </c>
      <c r="C23" s="139" t="s">
        <v>1197</v>
      </c>
      <c r="D23" s="148">
        <v>36063918</v>
      </c>
      <c r="E23" s="148">
        <v>36063918</v>
      </c>
      <c r="F23" s="148">
        <v>35050365.01</v>
      </c>
      <c r="G23" s="148">
        <v>97.19</v>
      </c>
    </row>
    <row r="24" spans="1:7" ht="12.75" customHeight="1">
      <c r="A24" s="138" t="s">
        <v>1176</v>
      </c>
      <c r="B24" s="138" t="s">
        <v>1199</v>
      </c>
      <c r="C24" s="139" t="s">
        <v>1200</v>
      </c>
      <c r="D24" s="148">
        <v>21248264</v>
      </c>
      <c r="E24" s="148">
        <v>21248264</v>
      </c>
      <c r="F24" s="148">
        <v>20403705.8</v>
      </c>
      <c r="G24" s="148">
        <v>96.03</v>
      </c>
    </row>
    <row r="25" spans="1:7" ht="12.75" customHeight="1">
      <c r="A25" s="136" t="s">
        <v>1180</v>
      </c>
      <c r="B25" s="136" t="s">
        <v>1201</v>
      </c>
      <c r="C25" s="137" t="s">
        <v>1202</v>
      </c>
      <c r="D25" s="29">
        <v>15344414</v>
      </c>
      <c r="E25" s="29">
        <v>15344414</v>
      </c>
      <c r="F25" s="29">
        <v>14692667.91</v>
      </c>
      <c r="G25" s="29">
        <v>95.75</v>
      </c>
    </row>
    <row r="26" spans="1:7" ht="12.75" customHeight="1">
      <c r="A26" s="136" t="s">
        <v>1180</v>
      </c>
      <c r="B26" s="136" t="s">
        <v>1203</v>
      </c>
      <c r="C26" s="137" t="s">
        <v>1204</v>
      </c>
      <c r="D26" s="29">
        <v>5903850</v>
      </c>
      <c r="E26" s="29">
        <v>5903850</v>
      </c>
      <c r="F26" s="29">
        <v>5711037.89</v>
      </c>
      <c r="G26" s="29">
        <v>96.73</v>
      </c>
    </row>
    <row r="27" spans="1:7" ht="12.75" customHeight="1">
      <c r="A27" s="138" t="s">
        <v>1176</v>
      </c>
      <c r="B27" s="138" t="s">
        <v>1205</v>
      </c>
      <c r="C27" s="139" t="s">
        <v>1206</v>
      </c>
      <c r="D27" s="148">
        <v>40101656</v>
      </c>
      <c r="E27" s="148">
        <v>40101656</v>
      </c>
      <c r="F27" s="148">
        <v>37425134.92</v>
      </c>
      <c r="G27" s="148">
        <v>93.33</v>
      </c>
    </row>
    <row r="28" spans="1:7" ht="12.75" customHeight="1">
      <c r="A28" s="136" t="s">
        <v>1180</v>
      </c>
      <c r="B28" s="136" t="s">
        <v>1207</v>
      </c>
      <c r="C28" s="137" t="s">
        <v>1208</v>
      </c>
      <c r="D28" s="29">
        <v>14967175</v>
      </c>
      <c r="E28" s="29">
        <v>14967175</v>
      </c>
      <c r="F28" s="29">
        <v>14404343.63</v>
      </c>
      <c r="G28" s="29">
        <v>96.24</v>
      </c>
    </row>
    <row r="29" spans="1:7" ht="12.75" customHeight="1">
      <c r="A29" s="136" t="s">
        <v>1180</v>
      </c>
      <c r="B29" s="136" t="s">
        <v>1209</v>
      </c>
      <c r="C29" s="137" t="s">
        <v>1210</v>
      </c>
      <c r="D29" s="29">
        <v>4064675</v>
      </c>
      <c r="E29" s="29">
        <v>4064675</v>
      </c>
      <c r="F29" s="29">
        <v>3997905.32</v>
      </c>
      <c r="G29" s="29">
        <v>98.36</v>
      </c>
    </row>
    <row r="30" spans="1:7" ht="12.75" customHeight="1">
      <c r="A30" s="136" t="s">
        <v>1180</v>
      </c>
      <c r="B30" s="136" t="s">
        <v>1211</v>
      </c>
      <c r="C30" s="137" t="s">
        <v>1212</v>
      </c>
      <c r="D30" s="29">
        <v>7412715</v>
      </c>
      <c r="E30" s="29">
        <v>7412715</v>
      </c>
      <c r="F30" s="29">
        <v>6833293.34</v>
      </c>
      <c r="G30" s="29">
        <v>92.18</v>
      </c>
    </row>
    <row r="31" spans="1:7" ht="12.75" customHeight="1">
      <c r="A31" s="136" t="s">
        <v>1180</v>
      </c>
      <c r="B31" s="136" t="s">
        <v>1213</v>
      </c>
      <c r="C31" s="137" t="s">
        <v>1214</v>
      </c>
      <c r="D31" s="29">
        <v>13657091</v>
      </c>
      <c r="E31" s="29">
        <v>13657091</v>
      </c>
      <c r="F31" s="29">
        <v>12189592.63</v>
      </c>
      <c r="G31" s="29">
        <v>89.25</v>
      </c>
    </row>
    <row r="32" spans="1:7" ht="12.75" customHeight="1">
      <c r="A32" s="138" t="s">
        <v>1176</v>
      </c>
      <c r="B32" s="138" t="s">
        <v>1215</v>
      </c>
      <c r="C32" s="139" t="s">
        <v>1216</v>
      </c>
      <c r="D32" s="148">
        <v>5533295</v>
      </c>
      <c r="E32" s="148">
        <v>5533295</v>
      </c>
      <c r="F32" s="148">
        <v>4637951.07</v>
      </c>
      <c r="G32" s="148">
        <v>83.82</v>
      </c>
    </row>
    <row r="33" spans="1:7" ht="12.75" customHeight="1">
      <c r="A33" s="136" t="s">
        <v>1180</v>
      </c>
      <c r="B33" s="136" t="s">
        <v>1217</v>
      </c>
      <c r="C33" s="137" t="s">
        <v>1218</v>
      </c>
      <c r="D33" s="29">
        <v>5533295</v>
      </c>
      <c r="E33" s="29">
        <v>5533295</v>
      </c>
      <c r="F33" s="29">
        <v>4637951.07</v>
      </c>
      <c r="G33" s="29">
        <v>83.82</v>
      </c>
    </row>
    <row r="34" spans="1:7" ht="12.75" customHeight="1">
      <c r="A34" s="138" t="s">
        <v>1176</v>
      </c>
      <c r="B34" s="138" t="s">
        <v>1219</v>
      </c>
      <c r="C34" s="139" t="s">
        <v>1220</v>
      </c>
      <c r="D34" s="148">
        <v>1683035</v>
      </c>
      <c r="E34" s="148">
        <v>1683035</v>
      </c>
      <c r="F34" s="148">
        <v>1545238</v>
      </c>
      <c r="G34" s="148">
        <v>91.81</v>
      </c>
    </row>
    <row r="35" spans="1:7" ht="12.75" customHeight="1">
      <c r="A35" s="136" t="s">
        <v>1180</v>
      </c>
      <c r="B35" s="136" t="s">
        <v>1221</v>
      </c>
      <c r="C35" s="137" t="s">
        <v>1222</v>
      </c>
      <c r="D35" s="29">
        <v>1683035</v>
      </c>
      <c r="E35" s="29">
        <v>1683035</v>
      </c>
      <c r="F35" s="29">
        <v>1545238</v>
      </c>
      <c r="G35" s="29">
        <v>91.81</v>
      </c>
    </row>
    <row r="36" spans="1:7" ht="12.75" customHeight="1">
      <c r="A36" s="138" t="s">
        <v>1176</v>
      </c>
      <c r="B36" s="138" t="s">
        <v>1223</v>
      </c>
      <c r="C36" s="139" t="s">
        <v>1224</v>
      </c>
      <c r="D36" s="148">
        <v>3254146</v>
      </c>
      <c r="E36" s="148">
        <v>3254146</v>
      </c>
      <c r="F36" s="148">
        <v>3058227.09</v>
      </c>
      <c r="G36" s="148">
        <v>93.98</v>
      </c>
    </row>
    <row r="37" spans="1:7" ht="12.75" customHeight="1">
      <c r="A37" s="136" t="s">
        <v>1180</v>
      </c>
      <c r="B37" s="136" t="s">
        <v>1225</v>
      </c>
      <c r="C37" s="137" t="s">
        <v>1226</v>
      </c>
      <c r="D37" s="29">
        <v>3254146</v>
      </c>
      <c r="E37" s="29">
        <v>3254146</v>
      </c>
      <c r="F37" s="29">
        <v>3058227.09</v>
      </c>
      <c r="G37" s="29">
        <v>93.98</v>
      </c>
    </row>
    <row r="38" spans="1:7" ht="12.75" customHeight="1">
      <c r="A38" s="138" t="s">
        <v>1176</v>
      </c>
      <c r="B38" s="138" t="s">
        <v>1227</v>
      </c>
      <c r="C38" s="139" t="s">
        <v>1228</v>
      </c>
      <c r="D38" s="148">
        <v>1835148</v>
      </c>
      <c r="E38" s="148">
        <v>1835148</v>
      </c>
      <c r="F38" s="148">
        <v>1769900.3</v>
      </c>
      <c r="G38" s="148">
        <v>96.44</v>
      </c>
    </row>
    <row r="39" spans="1:7" ht="12.75" customHeight="1">
      <c r="A39" s="136" t="s">
        <v>1180</v>
      </c>
      <c r="B39" s="136" t="s">
        <v>1229</v>
      </c>
      <c r="C39" s="137" t="s">
        <v>1230</v>
      </c>
      <c r="D39" s="29">
        <v>1835148</v>
      </c>
      <c r="E39" s="29">
        <v>1835148</v>
      </c>
      <c r="F39" s="29">
        <v>1769900.3</v>
      </c>
      <c r="G39" s="29">
        <v>96.44</v>
      </c>
    </row>
    <row r="40" spans="1:7" ht="12.75" customHeight="1">
      <c r="A40" s="132" t="s">
        <v>1173</v>
      </c>
      <c r="B40" s="140" t="s">
        <v>1231</v>
      </c>
      <c r="C40" s="133" t="s">
        <v>1232</v>
      </c>
      <c r="D40" s="146">
        <v>8634250</v>
      </c>
      <c r="E40" s="146">
        <v>8634250</v>
      </c>
      <c r="F40" s="146">
        <v>8632337.59</v>
      </c>
      <c r="G40" s="146">
        <v>99.98</v>
      </c>
    </row>
    <row r="41" spans="1:7" ht="12.75" customHeight="1">
      <c r="A41" s="138" t="s">
        <v>1176</v>
      </c>
      <c r="B41" s="138" t="s">
        <v>1233</v>
      </c>
      <c r="C41" s="139" t="s">
        <v>1232</v>
      </c>
      <c r="D41" s="148">
        <v>8634250</v>
      </c>
      <c r="E41" s="148">
        <v>8634250</v>
      </c>
      <c r="F41" s="148">
        <v>8632337.59</v>
      </c>
      <c r="G41" s="148">
        <v>99.98</v>
      </c>
    </row>
    <row r="42" spans="1:7" ht="12.75" customHeight="1">
      <c r="A42" s="132" t="s">
        <v>1173</v>
      </c>
      <c r="B42" s="132" t="s">
        <v>1234</v>
      </c>
      <c r="C42" s="133" t="s">
        <v>1235</v>
      </c>
      <c r="D42" s="146">
        <v>76339449</v>
      </c>
      <c r="E42" s="146">
        <v>76339449</v>
      </c>
      <c r="F42" s="146">
        <v>60569795.51</v>
      </c>
      <c r="G42" s="146">
        <v>79.34</v>
      </c>
    </row>
    <row r="43" spans="1:7" ht="12.75" customHeight="1">
      <c r="A43" s="138" t="s">
        <v>1176</v>
      </c>
      <c r="B43" s="138" t="s">
        <v>1236</v>
      </c>
      <c r="C43" s="139" t="s">
        <v>1235</v>
      </c>
      <c r="D43" s="148">
        <v>76339449</v>
      </c>
      <c r="E43" s="148">
        <v>76339449</v>
      </c>
      <c r="F43" s="148">
        <v>60569795.51</v>
      </c>
      <c r="G43" s="148">
        <v>79.34</v>
      </c>
    </row>
    <row r="44" spans="1:7" ht="12.75" customHeight="1">
      <c r="A44" s="132" t="s">
        <v>1173</v>
      </c>
      <c r="B44" s="132" t="s">
        <v>1237</v>
      </c>
      <c r="C44" s="133" t="s">
        <v>1238</v>
      </c>
      <c r="D44" s="146">
        <v>8839890</v>
      </c>
      <c r="E44" s="146">
        <v>8839890</v>
      </c>
      <c r="F44" s="146">
        <v>5260523.44</v>
      </c>
      <c r="G44" s="146">
        <v>59.51</v>
      </c>
    </row>
    <row r="45" spans="1:7" ht="12.75" customHeight="1">
      <c r="A45" s="138" t="s">
        <v>1176</v>
      </c>
      <c r="B45" s="138" t="s">
        <v>1239</v>
      </c>
      <c r="C45" s="139" t="s">
        <v>1238</v>
      </c>
      <c r="D45" s="148">
        <v>8839890</v>
      </c>
      <c r="E45" s="148">
        <v>8839890</v>
      </c>
      <c r="F45" s="148">
        <v>5260523.44</v>
      </c>
      <c r="G45" s="148">
        <v>59.51</v>
      </c>
    </row>
    <row r="46" spans="1:7" ht="12.75" customHeight="1">
      <c r="A46" s="132" t="s">
        <v>1173</v>
      </c>
      <c r="B46" s="132" t="s">
        <v>1240</v>
      </c>
      <c r="C46" s="133" t="s">
        <v>1241</v>
      </c>
      <c r="D46" s="146">
        <v>1022100</v>
      </c>
      <c r="E46" s="146">
        <v>1022100</v>
      </c>
      <c r="F46" s="146">
        <v>970840.36</v>
      </c>
      <c r="G46" s="146">
        <v>94.98</v>
      </c>
    </row>
    <row r="47" spans="1:7" ht="12.75" customHeight="1">
      <c r="A47" s="138" t="s">
        <v>1176</v>
      </c>
      <c r="B47" s="138" t="s">
        <v>1242</v>
      </c>
      <c r="C47" s="139" t="s">
        <v>1241</v>
      </c>
      <c r="D47" s="148">
        <v>1022100</v>
      </c>
      <c r="E47" s="148">
        <v>1022100</v>
      </c>
      <c r="F47" s="148">
        <v>970840.36</v>
      </c>
      <c r="G47" s="148">
        <v>94.98</v>
      </c>
    </row>
    <row r="48" spans="1:7" ht="12.75" customHeight="1">
      <c r="A48" s="132" t="s">
        <v>1173</v>
      </c>
      <c r="B48" s="140" t="s">
        <v>1480</v>
      </c>
      <c r="C48" s="133" t="s">
        <v>1481</v>
      </c>
      <c r="D48" s="146">
        <v>4693850</v>
      </c>
      <c r="E48" s="146">
        <v>4682050</v>
      </c>
      <c r="F48" s="146">
        <v>3662584.71</v>
      </c>
      <c r="G48" s="146">
        <v>78.23</v>
      </c>
    </row>
    <row r="49" spans="1:7" ht="12.75" customHeight="1">
      <c r="A49" s="138" t="s">
        <v>1176</v>
      </c>
      <c r="B49" s="141" t="s">
        <v>1482</v>
      </c>
      <c r="C49" s="139" t="s">
        <v>1481</v>
      </c>
      <c r="D49" s="148">
        <v>4693850</v>
      </c>
      <c r="E49" s="148">
        <v>4682050</v>
      </c>
      <c r="F49" s="148">
        <v>3662584.71</v>
      </c>
      <c r="G49" s="148">
        <v>78.23</v>
      </c>
    </row>
    <row r="50" spans="1:7" s="85" customFormat="1" ht="12.75" customHeight="1">
      <c r="A50" s="83"/>
      <c r="B50" s="83"/>
      <c r="C50" s="83"/>
      <c r="D50" s="84"/>
      <c r="E50" s="84"/>
      <c r="F50" s="84"/>
      <c r="G50" s="84"/>
    </row>
    <row r="51" spans="4:7" s="85" customFormat="1" ht="12.75" customHeight="1">
      <c r="D51" s="86"/>
      <c r="E51" s="86"/>
      <c r="F51" s="86"/>
      <c r="G51" s="86"/>
    </row>
    <row r="52" spans="4:7" s="85" customFormat="1" ht="12.75" customHeight="1">
      <c r="D52" s="86"/>
      <c r="E52" s="86"/>
      <c r="F52" s="86"/>
      <c r="G52" s="86"/>
    </row>
    <row r="53" spans="4:7" s="85" customFormat="1" ht="12.75" customHeight="1">
      <c r="D53" s="86"/>
      <c r="E53" s="86"/>
      <c r="F53" s="86"/>
      <c r="G53" s="86"/>
    </row>
    <row r="54" spans="4:7" s="85" customFormat="1" ht="12.75" customHeight="1">
      <c r="D54" s="86"/>
      <c r="E54" s="86"/>
      <c r="F54" s="86"/>
      <c r="G54" s="86"/>
    </row>
    <row r="55" spans="4:7" s="85" customFormat="1" ht="12.75" customHeight="1">
      <c r="D55" s="86"/>
      <c r="E55" s="86"/>
      <c r="F55" s="86"/>
      <c r="G55" s="86"/>
    </row>
    <row r="56" spans="4:7" s="85" customFormat="1" ht="12.75" customHeight="1">
      <c r="D56" s="86"/>
      <c r="E56" s="86"/>
      <c r="F56" s="86"/>
      <c r="G56" s="86"/>
    </row>
    <row r="57" spans="4:7" s="85" customFormat="1" ht="12.75" customHeight="1">
      <c r="D57" s="86"/>
      <c r="E57" s="86"/>
      <c r="F57" s="86"/>
      <c r="G57" s="86"/>
    </row>
    <row r="58" spans="4:7" s="85" customFormat="1" ht="12.75" customHeight="1">
      <c r="D58" s="86"/>
      <c r="E58" s="86"/>
      <c r="F58" s="86"/>
      <c r="G58" s="86"/>
    </row>
    <row r="59" spans="4:7" s="85" customFormat="1" ht="12.75" customHeight="1">
      <c r="D59" s="86"/>
      <c r="E59" s="86"/>
      <c r="F59" s="86"/>
      <c r="G59" s="86"/>
    </row>
    <row r="60" spans="4:7" s="85" customFormat="1" ht="12.75" customHeight="1">
      <c r="D60" s="86"/>
      <c r="E60" s="86"/>
      <c r="F60" s="86"/>
      <c r="G60" s="86"/>
    </row>
    <row r="61" spans="4:7" s="85" customFormat="1" ht="12.75" customHeight="1">
      <c r="D61" s="86"/>
      <c r="E61" s="86"/>
      <c r="F61" s="86"/>
      <c r="G61" s="86"/>
    </row>
    <row r="62" spans="4:7" s="85" customFormat="1" ht="12.75" customHeight="1">
      <c r="D62" s="86"/>
      <c r="E62" s="86"/>
      <c r="F62" s="86"/>
      <c r="G62" s="86"/>
    </row>
    <row r="63" spans="4:7" s="85" customFormat="1" ht="12.75" customHeight="1">
      <c r="D63" s="86"/>
      <c r="E63" s="86"/>
      <c r="F63" s="86"/>
      <c r="G63" s="86"/>
    </row>
    <row r="64" spans="4:7" s="85" customFormat="1" ht="12.75" customHeight="1">
      <c r="D64" s="86"/>
      <c r="E64" s="86"/>
      <c r="F64" s="86"/>
      <c r="G64" s="86"/>
    </row>
    <row r="65" spans="4:7" s="85" customFormat="1" ht="12.75" customHeight="1">
      <c r="D65" s="86"/>
      <c r="E65" s="86"/>
      <c r="F65" s="86"/>
      <c r="G65" s="86"/>
    </row>
    <row r="66" spans="4:7" s="85" customFormat="1" ht="12.75" customHeight="1">
      <c r="D66" s="86"/>
      <c r="E66" s="86"/>
      <c r="F66" s="86"/>
      <c r="G66" s="86"/>
    </row>
    <row r="67" spans="4:7" s="85" customFormat="1" ht="12.75" customHeight="1">
      <c r="D67" s="86"/>
      <c r="E67" s="86"/>
      <c r="F67" s="86"/>
      <c r="G67" s="86"/>
    </row>
    <row r="68" spans="4:7" s="85" customFormat="1" ht="12.75" customHeight="1">
      <c r="D68" s="86"/>
      <c r="E68" s="86"/>
      <c r="F68" s="86"/>
      <c r="G68" s="86"/>
    </row>
    <row r="69" spans="4:7" s="85" customFormat="1" ht="12.75" customHeight="1">
      <c r="D69" s="86"/>
      <c r="E69" s="86"/>
      <c r="F69" s="86"/>
      <c r="G69" s="86"/>
    </row>
    <row r="70" spans="4:7" s="85" customFormat="1" ht="12.75" customHeight="1">
      <c r="D70" s="86"/>
      <c r="E70" s="86"/>
      <c r="F70" s="86"/>
      <c r="G70" s="86"/>
    </row>
    <row r="71" spans="4:7" s="85" customFormat="1" ht="12.75" customHeight="1">
      <c r="D71" s="86"/>
      <c r="E71" s="86"/>
      <c r="F71" s="86"/>
      <c r="G71" s="86"/>
    </row>
    <row r="72" spans="4:7" s="85" customFormat="1" ht="12.75" customHeight="1">
      <c r="D72" s="86"/>
      <c r="E72" s="86"/>
      <c r="F72" s="86"/>
      <c r="G72" s="86"/>
    </row>
    <row r="73" spans="4:7" s="85" customFormat="1" ht="12.75" customHeight="1">
      <c r="D73" s="86"/>
      <c r="E73" s="86"/>
      <c r="F73" s="86"/>
      <c r="G73" s="86"/>
    </row>
    <row r="74" spans="4:7" s="85" customFormat="1" ht="12.75" customHeight="1">
      <c r="D74" s="86"/>
      <c r="E74" s="86"/>
      <c r="F74" s="86"/>
      <c r="G74" s="86"/>
    </row>
    <row r="75" spans="4:7" s="85" customFormat="1" ht="12.75" customHeight="1">
      <c r="D75" s="86"/>
      <c r="E75" s="86"/>
      <c r="F75" s="86"/>
      <c r="G75" s="86"/>
    </row>
    <row r="76" spans="4:7" s="85" customFormat="1" ht="12.75" customHeight="1">
      <c r="D76" s="86"/>
      <c r="E76" s="86"/>
      <c r="F76" s="86"/>
      <c r="G76" s="86"/>
    </row>
    <row r="77" spans="4:7" s="85" customFormat="1" ht="12.75" customHeight="1">
      <c r="D77" s="86"/>
      <c r="E77" s="86"/>
      <c r="F77" s="86"/>
      <c r="G77" s="86"/>
    </row>
    <row r="78" spans="4:7" s="85" customFormat="1" ht="12.75" customHeight="1">
      <c r="D78" s="86"/>
      <c r="E78" s="86"/>
      <c r="F78" s="86"/>
      <c r="G78" s="86"/>
    </row>
    <row r="79" spans="4:7" s="85" customFormat="1" ht="12.75" customHeight="1">
      <c r="D79" s="86"/>
      <c r="E79" s="86"/>
      <c r="F79" s="86"/>
      <c r="G79" s="86"/>
    </row>
    <row r="80" spans="4:7" s="85" customFormat="1" ht="12.75" customHeight="1">
      <c r="D80" s="86"/>
      <c r="E80" s="86"/>
      <c r="F80" s="86"/>
      <c r="G80" s="86"/>
    </row>
  </sheetData>
  <sheetProtection/>
  <mergeCells count="4">
    <mergeCell ref="A4:G4"/>
    <mergeCell ref="A8:B8"/>
    <mergeCell ref="A9:B9"/>
    <mergeCell ref="A2:G2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scale="91" r:id="rId1"/>
  <headerFooter alignWithMargins="0">
    <oddFooter>&amp;C&amp;P/&amp;N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4180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9.7109375" style="0" customWidth="1"/>
    <col min="2" max="2" width="50.7109375" style="0" customWidth="1"/>
    <col min="3" max="5" width="15.28125" style="0" customWidth="1"/>
    <col min="6" max="6" width="7.28125" style="0" customWidth="1"/>
  </cols>
  <sheetData>
    <row r="1" spans="1:6" ht="12.75">
      <c r="A1" s="112" t="s">
        <v>673</v>
      </c>
      <c r="B1" s="111"/>
      <c r="C1" s="111"/>
      <c r="D1" s="111"/>
      <c r="E1" s="111"/>
      <c r="F1" s="113"/>
    </row>
    <row r="2" spans="1:6" ht="13.5" thickBot="1">
      <c r="A2" s="111"/>
      <c r="B2" s="111"/>
      <c r="C2" s="111"/>
      <c r="D2" s="111"/>
      <c r="E2" s="111"/>
      <c r="F2" s="113"/>
    </row>
    <row r="3" spans="1:6" ht="26.25" customHeight="1" thickBot="1">
      <c r="A3" s="518" t="s">
        <v>1479</v>
      </c>
      <c r="B3" s="519"/>
      <c r="C3" s="97" t="s">
        <v>1366</v>
      </c>
      <c r="D3" s="97" t="s">
        <v>1367</v>
      </c>
      <c r="E3" s="96" t="s">
        <v>1368</v>
      </c>
      <c r="F3" s="104" t="s">
        <v>1478</v>
      </c>
    </row>
    <row r="4" spans="1:6" ht="12.75">
      <c r="A4" s="99">
        <v>1</v>
      </c>
      <c r="B4" s="101">
        <v>2</v>
      </c>
      <c r="C4" s="102">
        <v>3</v>
      </c>
      <c r="D4" s="102">
        <v>4</v>
      </c>
      <c r="E4" s="101">
        <v>5</v>
      </c>
      <c r="F4" s="103">
        <v>6</v>
      </c>
    </row>
    <row r="5" spans="1:6" ht="12.75">
      <c r="A5" s="520" t="s">
        <v>745</v>
      </c>
      <c r="B5" s="521"/>
      <c r="C5" s="114">
        <v>242721678</v>
      </c>
      <c r="D5" s="114">
        <v>242721678</v>
      </c>
      <c r="E5" s="114">
        <v>213532985.29</v>
      </c>
      <c r="F5" s="115">
        <v>87.97</v>
      </c>
    </row>
    <row r="6" spans="1:6" ht="12.75">
      <c r="A6" s="522" t="s">
        <v>1375</v>
      </c>
      <c r="B6" s="521"/>
      <c r="C6" s="116">
        <v>20435477</v>
      </c>
      <c r="D6" s="116">
        <v>20447277</v>
      </c>
      <c r="E6" s="116">
        <v>18204921.57</v>
      </c>
      <c r="F6" s="117">
        <v>89.03</v>
      </c>
    </row>
    <row r="7" spans="1:6" ht="12.75">
      <c r="A7" s="522" t="s">
        <v>1376</v>
      </c>
      <c r="B7" s="521"/>
      <c r="C7" s="116">
        <v>13659377</v>
      </c>
      <c r="D7" s="116">
        <v>13671177</v>
      </c>
      <c r="E7" s="116">
        <v>12135029.77</v>
      </c>
      <c r="F7" s="117">
        <v>88.76</v>
      </c>
    </row>
    <row r="8" spans="1:6" ht="12.75">
      <c r="A8" s="523" t="s">
        <v>746</v>
      </c>
      <c r="B8" s="521"/>
      <c r="C8" s="118">
        <v>10629602</v>
      </c>
      <c r="D8" s="118">
        <v>10629602</v>
      </c>
      <c r="E8" s="118">
        <v>9482781.68</v>
      </c>
      <c r="F8" s="119">
        <v>89.21</v>
      </c>
    </row>
    <row r="9" spans="1:6" ht="12.75">
      <c r="A9" s="523" t="s">
        <v>747</v>
      </c>
      <c r="B9" s="521"/>
      <c r="C9" s="118">
        <v>10629602</v>
      </c>
      <c r="D9" s="118">
        <v>10629602</v>
      </c>
      <c r="E9" s="118">
        <v>9482781.68</v>
      </c>
      <c r="F9" s="119">
        <v>89.21</v>
      </c>
    </row>
    <row r="10" spans="1:6" ht="12.75">
      <c r="A10" s="523" t="s">
        <v>748</v>
      </c>
      <c r="B10" s="521"/>
      <c r="C10" s="118">
        <v>1438000</v>
      </c>
      <c r="D10" s="118">
        <v>1438000</v>
      </c>
      <c r="E10" s="118">
        <v>1152283.13</v>
      </c>
      <c r="F10" s="119">
        <v>80.13</v>
      </c>
    </row>
    <row r="11" spans="1:6" ht="12.75">
      <c r="A11" s="523" t="s">
        <v>749</v>
      </c>
      <c r="B11" s="521"/>
      <c r="C11" s="118">
        <v>7000</v>
      </c>
      <c r="D11" s="118">
        <v>7000</v>
      </c>
      <c r="E11" s="118">
        <v>0</v>
      </c>
      <c r="F11" s="119">
        <v>0</v>
      </c>
    </row>
    <row r="12" spans="1:6" ht="12.75">
      <c r="A12" s="523" t="s">
        <v>1377</v>
      </c>
      <c r="B12" s="521"/>
      <c r="C12" s="118">
        <v>150000</v>
      </c>
      <c r="D12" s="118">
        <v>150000</v>
      </c>
      <c r="E12" s="118">
        <v>150000</v>
      </c>
      <c r="F12" s="119">
        <v>100</v>
      </c>
    </row>
    <row r="13" spans="1:6" ht="12.75">
      <c r="A13" s="523" t="s">
        <v>750</v>
      </c>
      <c r="B13" s="521"/>
      <c r="C13" s="118">
        <v>1281000</v>
      </c>
      <c r="D13" s="118">
        <v>1281000</v>
      </c>
      <c r="E13" s="118">
        <v>1002283.13</v>
      </c>
      <c r="F13" s="119">
        <v>78.24</v>
      </c>
    </row>
    <row r="14" spans="1:6" ht="12.75">
      <c r="A14" s="523" t="s">
        <v>751</v>
      </c>
      <c r="B14" s="521"/>
      <c r="C14" s="118">
        <v>1259799</v>
      </c>
      <c r="D14" s="118">
        <v>1259799</v>
      </c>
      <c r="E14" s="118">
        <v>1156354.63</v>
      </c>
      <c r="F14" s="119">
        <v>91.79</v>
      </c>
    </row>
    <row r="15" spans="1:6" ht="12.75">
      <c r="A15" s="523" t="s">
        <v>863</v>
      </c>
      <c r="B15" s="521"/>
      <c r="C15" s="118">
        <v>173812</v>
      </c>
      <c r="D15" s="118">
        <v>173812</v>
      </c>
      <c r="E15" s="118">
        <v>161812</v>
      </c>
      <c r="F15" s="119">
        <v>93.1</v>
      </c>
    </row>
    <row r="16" spans="1:6" ht="12.75">
      <c r="A16" s="523" t="s">
        <v>752</v>
      </c>
      <c r="B16" s="521"/>
      <c r="C16" s="118">
        <v>1085987</v>
      </c>
      <c r="D16" s="118">
        <v>1085987</v>
      </c>
      <c r="E16" s="118">
        <v>994542.63</v>
      </c>
      <c r="F16" s="119">
        <v>91.58</v>
      </c>
    </row>
    <row r="17" spans="1:6" ht="12.75">
      <c r="A17" s="523" t="s">
        <v>753</v>
      </c>
      <c r="B17" s="521"/>
      <c r="C17" s="118">
        <v>86476</v>
      </c>
      <c r="D17" s="118">
        <v>86476</v>
      </c>
      <c r="E17" s="118">
        <v>86476</v>
      </c>
      <c r="F17" s="119">
        <v>100</v>
      </c>
    </row>
    <row r="18" spans="1:6" ht="12.75">
      <c r="A18" s="523" t="s">
        <v>754</v>
      </c>
      <c r="B18" s="521"/>
      <c r="C18" s="118">
        <v>86476</v>
      </c>
      <c r="D18" s="118">
        <v>86476</v>
      </c>
      <c r="E18" s="118">
        <v>86476</v>
      </c>
      <c r="F18" s="119">
        <v>100</v>
      </c>
    </row>
    <row r="19" spans="1:6" ht="12.75">
      <c r="A19" s="523" t="s">
        <v>850</v>
      </c>
      <c r="B19" s="521"/>
      <c r="C19" s="118">
        <v>500</v>
      </c>
      <c r="D19" s="118">
        <v>500</v>
      </c>
      <c r="E19" s="118">
        <v>334.33</v>
      </c>
      <c r="F19" s="119">
        <v>66.87</v>
      </c>
    </row>
    <row r="20" spans="1:6" ht="12.75">
      <c r="A20" s="523" t="s">
        <v>856</v>
      </c>
      <c r="B20" s="521"/>
      <c r="C20" s="118">
        <v>500</v>
      </c>
      <c r="D20" s="118">
        <v>500</v>
      </c>
      <c r="E20" s="118">
        <v>334.33</v>
      </c>
      <c r="F20" s="119">
        <v>66.87</v>
      </c>
    </row>
    <row r="21" spans="1:6" ht="12.75">
      <c r="A21" s="523" t="s">
        <v>1297</v>
      </c>
      <c r="B21" s="521"/>
      <c r="C21" s="118">
        <v>245000</v>
      </c>
      <c r="D21" s="118">
        <v>256800</v>
      </c>
      <c r="E21" s="118">
        <v>256800</v>
      </c>
      <c r="F21" s="119">
        <v>100</v>
      </c>
    </row>
    <row r="22" spans="1:6" ht="12.75">
      <c r="A22" s="523" t="s">
        <v>1298</v>
      </c>
      <c r="B22" s="521"/>
      <c r="C22" s="118">
        <v>245000</v>
      </c>
      <c r="D22" s="118">
        <v>256800</v>
      </c>
      <c r="E22" s="118">
        <v>256800</v>
      </c>
      <c r="F22" s="119">
        <v>100</v>
      </c>
    </row>
    <row r="23" spans="1:6" ht="12.75">
      <c r="A23" s="120" t="s">
        <v>755</v>
      </c>
      <c r="B23" s="120" t="s">
        <v>756</v>
      </c>
      <c r="C23" s="121">
        <v>8992450</v>
      </c>
      <c r="D23" s="121">
        <v>8967000</v>
      </c>
      <c r="E23" s="121">
        <v>8261158.54</v>
      </c>
      <c r="F23" s="122">
        <v>92.13</v>
      </c>
    </row>
    <row r="24" spans="1:6" ht="12.75">
      <c r="A24" s="123" t="s">
        <v>757</v>
      </c>
      <c r="B24" s="123" t="s">
        <v>758</v>
      </c>
      <c r="C24" s="124">
        <v>4276250</v>
      </c>
      <c r="D24" s="124">
        <v>4239000</v>
      </c>
      <c r="E24" s="124">
        <v>4042121.58</v>
      </c>
      <c r="F24" s="125">
        <v>95.36</v>
      </c>
    </row>
    <row r="25" spans="1:6" ht="12.75">
      <c r="A25" s="523" t="s">
        <v>746</v>
      </c>
      <c r="B25" s="521"/>
      <c r="C25" s="118">
        <v>4269250</v>
      </c>
      <c r="D25" s="118">
        <v>4232000</v>
      </c>
      <c r="E25" s="118">
        <v>4042121.58</v>
      </c>
      <c r="F25" s="119">
        <v>95.51</v>
      </c>
    </row>
    <row r="26" spans="1:6" ht="12.75">
      <c r="A26" s="523" t="s">
        <v>747</v>
      </c>
      <c r="B26" s="521"/>
      <c r="C26" s="118">
        <v>4269250</v>
      </c>
      <c r="D26" s="118">
        <v>4232000</v>
      </c>
      <c r="E26" s="118">
        <v>4042121.58</v>
      </c>
      <c r="F26" s="119">
        <v>95.51</v>
      </c>
    </row>
    <row r="27" spans="1:6" ht="12.75">
      <c r="A27" s="126" t="s">
        <v>289</v>
      </c>
      <c r="B27" s="126" t="s">
        <v>290</v>
      </c>
      <c r="C27" s="127">
        <v>2970000</v>
      </c>
      <c r="D27" s="127">
        <v>2932750</v>
      </c>
      <c r="E27" s="127">
        <v>2844706.06</v>
      </c>
      <c r="F27" s="128">
        <v>97</v>
      </c>
    </row>
    <row r="28" spans="1:6" ht="12.75">
      <c r="A28" s="129" t="s">
        <v>291</v>
      </c>
      <c r="B28" s="129" t="s">
        <v>292</v>
      </c>
      <c r="C28" s="130" t="s">
        <v>161</v>
      </c>
      <c r="D28" s="130" t="s">
        <v>161</v>
      </c>
      <c r="E28" s="130">
        <v>2844706.06</v>
      </c>
      <c r="F28" s="131" t="s">
        <v>161</v>
      </c>
    </row>
    <row r="29" spans="1:6" ht="12.75">
      <c r="A29" s="126" t="s">
        <v>295</v>
      </c>
      <c r="B29" s="126" t="s">
        <v>296</v>
      </c>
      <c r="C29" s="127">
        <v>413000</v>
      </c>
      <c r="D29" s="127">
        <v>413000</v>
      </c>
      <c r="E29" s="127">
        <v>408955.6</v>
      </c>
      <c r="F29" s="128">
        <v>99.02</v>
      </c>
    </row>
    <row r="30" spans="1:6" ht="12.75">
      <c r="A30" s="129" t="s">
        <v>297</v>
      </c>
      <c r="B30" s="129" t="s">
        <v>296</v>
      </c>
      <c r="C30" s="130" t="s">
        <v>161</v>
      </c>
      <c r="D30" s="130" t="s">
        <v>161</v>
      </c>
      <c r="E30" s="130">
        <v>408955.6</v>
      </c>
      <c r="F30" s="131" t="s">
        <v>161</v>
      </c>
    </row>
    <row r="31" spans="1:6" ht="12.75">
      <c r="A31" s="126" t="s">
        <v>298</v>
      </c>
      <c r="B31" s="126" t="s">
        <v>299</v>
      </c>
      <c r="C31" s="127">
        <v>490050</v>
      </c>
      <c r="D31" s="127">
        <v>490050</v>
      </c>
      <c r="E31" s="127">
        <v>469376.41</v>
      </c>
      <c r="F31" s="128">
        <v>95.78</v>
      </c>
    </row>
    <row r="32" spans="1:6" ht="12.75">
      <c r="A32" s="129" t="s">
        <v>302</v>
      </c>
      <c r="B32" s="129" t="s">
        <v>303</v>
      </c>
      <c r="C32" s="130" t="s">
        <v>161</v>
      </c>
      <c r="D32" s="130" t="s">
        <v>161</v>
      </c>
      <c r="E32" s="130">
        <v>469376.41</v>
      </c>
      <c r="F32" s="131" t="s">
        <v>161</v>
      </c>
    </row>
    <row r="33" spans="1:6" ht="12.75">
      <c r="A33" s="126" t="s">
        <v>306</v>
      </c>
      <c r="B33" s="126" t="s">
        <v>307</v>
      </c>
      <c r="C33" s="127">
        <v>155000</v>
      </c>
      <c r="D33" s="127">
        <v>155000</v>
      </c>
      <c r="E33" s="127">
        <v>152138.71</v>
      </c>
      <c r="F33" s="128">
        <v>98.15</v>
      </c>
    </row>
    <row r="34" spans="1:6" ht="12.75">
      <c r="A34" s="129" t="s">
        <v>308</v>
      </c>
      <c r="B34" s="129" t="s">
        <v>309</v>
      </c>
      <c r="C34" s="130" t="s">
        <v>161</v>
      </c>
      <c r="D34" s="130" t="s">
        <v>161</v>
      </c>
      <c r="E34" s="130">
        <v>28160.06</v>
      </c>
      <c r="F34" s="131" t="s">
        <v>161</v>
      </c>
    </row>
    <row r="35" spans="1:6" ht="12.75">
      <c r="A35" s="129" t="s">
        <v>310</v>
      </c>
      <c r="B35" s="129" t="s">
        <v>311</v>
      </c>
      <c r="C35" s="130" t="s">
        <v>161</v>
      </c>
      <c r="D35" s="130" t="s">
        <v>161</v>
      </c>
      <c r="E35" s="130">
        <v>100987.2</v>
      </c>
      <c r="F35" s="131" t="s">
        <v>161</v>
      </c>
    </row>
    <row r="36" spans="1:6" ht="12.75">
      <c r="A36" s="129" t="s">
        <v>312</v>
      </c>
      <c r="B36" s="129" t="s">
        <v>313</v>
      </c>
      <c r="C36" s="130" t="s">
        <v>161</v>
      </c>
      <c r="D36" s="130" t="s">
        <v>161</v>
      </c>
      <c r="E36" s="130">
        <v>16576.25</v>
      </c>
      <c r="F36" s="131" t="s">
        <v>161</v>
      </c>
    </row>
    <row r="37" spans="1:6" ht="12.75">
      <c r="A37" s="129" t="s">
        <v>314</v>
      </c>
      <c r="B37" s="129" t="s">
        <v>315</v>
      </c>
      <c r="C37" s="130" t="s">
        <v>161</v>
      </c>
      <c r="D37" s="130" t="s">
        <v>161</v>
      </c>
      <c r="E37" s="130">
        <v>6415.2</v>
      </c>
      <c r="F37" s="131" t="s">
        <v>161</v>
      </c>
    </row>
    <row r="38" spans="1:6" ht="12.75">
      <c r="A38" s="126" t="s">
        <v>316</v>
      </c>
      <c r="B38" s="126" t="s">
        <v>317</v>
      </c>
      <c r="C38" s="127">
        <v>82000</v>
      </c>
      <c r="D38" s="127">
        <v>82000</v>
      </c>
      <c r="E38" s="127">
        <v>67939.57</v>
      </c>
      <c r="F38" s="128">
        <v>82.85</v>
      </c>
    </row>
    <row r="39" spans="1:6" ht="12.75">
      <c r="A39" s="129" t="s">
        <v>318</v>
      </c>
      <c r="B39" s="129" t="s">
        <v>319</v>
      </c>
      <c r="C39" s="130" t="s">
        <v>161</v>
      </c>
      <c r="D39" s="130" t="s">
        <v>161</v>
      </c>
      <c r="E39" s="130">
        <v>66499.57</v>
      </c>
      <c r="F39" s="131" t="s">
        <v>161</v>
      </c>
    </row>
    <row r="40" spans="1:6" ht="12.75">
      <c r="A40" s="129" t="s">
        <v>328</v>
      </c>
      <c r="B40" s="129" t="s">
        <v>329</v>
      </c>
      <c r="C40" s="130" t="s">
        <v>161</v>
      </c>
      <c r="D40" s="130" t="s">
        <v>161</v>
      </c>
      <c r="E40" s="130">
        <v>1440</v>
      </c>
      <c r="F40" s="131" t="s">
        <v>161</v>
      </c>
    </row>
    <row r="41" spans="1:6" ht="12.75">
      <c r="A41" s="126" t="s">
        <v>330</v>
      </c>
      <c r="B41" s="126" t="s">
        <v>331</v>
      </c>
      <c r="C41" s="127">
        <v>144000</v>
      </c>
      <c r="D41" s="127">
        <v>144000</v>
      </c>
      <c r="E41" s="127">
        <v>95851.48</v>
      </c>
      <c r="F41" s="128">
        <v>66.56</v>
      </c>
    </row>
    <row r="42" spans="1:6" ht="12.75">
      <c r="A42" s="129" t="s">
        <v>332</v>
      </c>
      <c r="B42" s="129" t="s">
        <v>333</v>
      </c>
      <c r="C42" s="130" t="s">
        <v>161</v>
      </c>
      <c r="D42" s="130" t="s">
        <v>161</v>
      </c>
      <c r="E42" s="130">
        <v>45211.74</v>
      </c>
      <c r="F42" s="131" t="s">
        <v>161</v>
      </c>
    </row>
    <row r="43" spans="1:6" ht="12.75">
      <c r="A43" s="129" t="s">
        <v>336</v>
      </c>
      <c r="B43" s="129" t="s">
        <v>337</v>
      </c>
      <c r="C43" s="130" t="s">
        <v>161</v>
      </c>
      <c r="D43" s="130" t="s">
        <v>161</v>
      </c>
      <c r="E43" s="130">
        <v>10362</v>
      </c>
      <c r="F43" s="131" t="s">
        <v>161</v>
      </c>
    </row>
    <row r="44" spans="1:6" ht="12.75">
      <c r="A44" s="129" t="s">
        <v>342</v>
      </c>
      <c r="B44" s="129" t="s">
        <v>343</v>
      </c>
      <c r="C44" s="130" t="s">
        <v>161</v>
      </c>
      <c r="D44" s="130" t="s">
        <v>161</v>
      </c>
      <c r="E44" s="130">
        <v>0</v>
      </c>
      <c r="F44" s="131" t="s">
        <v>161</v>
      </c>
    </row>
    <row r="45" spans="1:6" ht="12.75">
      <c r="A45" s="129" t="s">
        <v>344</v>
      </c>
      <c r="B45" s="129" t="s">
        <v>345</v>
      </c>
      <c r="C45" s="130" t="s">
        <v>161</v>
      </c>
      <c r="D45" s="130" t="s">
        <v>161</v>
      </c>
      <c r="E45" s="130">
        <v>36702.74</v>
      </c>
      <c r="F45" s="131" t="s">
        <v>161</v>
      </c>
    </row>
    <row r="46" spans="1:6" ht="12.75">
      <c r="A46" s="129" t="s">
        <v>348</v>
      </c>
      <c r="B46" s="129" t="s">
        <v>349</v>
      </c>
      <c r="C46" s="130" t="s">
        <v>161</v>
      </c>
      <c r="D46" s="130" t="s">
        <v>161</v>
      </c>
      <c r="E46" s="130">
        <v>3575</v>
      </c>
      <c r="F46" s="131" t="s">
        <v>161</v>
      </c>
    </row>
    <row r="47" spans="1:6" ht="12.75">
      <c r="A47" s="126" t="s">
        <v>353</v>
      </c>
      <c r="B47" s="126" t="s">
        <v>354</v>
      </c>
      <c r="C47" s="127">
        <v>15200</v>
      </c>
      <c r="D47" s="127">
        <v>15200</v>
      </c>
      <c r="E47" s="127">
        <v>3153.75</v>
      </c>
      <c r="F47" s="128">
        <v>20.75</v>
      </c>
    </row>
    <row r="48" spans="1:6" ht="12.75">
      <c r="A48" s="129" t="s">
        <v>362</v>
      </c>
      <c r="B48" s="129" t="s">
        <v>363</v>
      </c>
      <c r="C48" s="130" t="s">
        <v>161</v>
      </c>
      <c r="D48" s="130" t="s">
        <v>161</v>
      </c>
      <c r="E48" s="130">
        <v>3153.75</v>
      </c>
      <c r="F48" s="131" t="s">
        <v>161</v>
      </c>
    </row>
    <row r="49" spans="1:6" ht="12.75">
      <c r="A49" s="129" t="s">
        <v>365</v>
      </c>
      <c r="B49" s="129" t="s">
        <v>354</v>
      </c>
      <c r="C49" s="130" t="s">
        <v>161</v>
      </c>
      <c r="D49" s="130" t="s">
        <v>161</v>
      </c>
      <c r="E49" s="130">
        <v>0</v>
      </c>
      <c r="F49" s="131" t="s">
        <v>161</v>
      </c>
    </row>
    <row r="50" spans="1:6" ht="12.75">
      <c r="A50" s="523" t="s">
        <v>751</v>
      </c>
      <c r="B50" s="521"/>
      <c r="C50" s="118">
        <v>7000</v>
      </c>
      <c r="D50" s="118">
        <v>7000</v>
      </c>
      <c r="E50" s="118">
        <v>0</v>
      </c>
      <c r="F50" s="119">
        <v>0</v>
      </c>
    </row>
    <row r="51" spans="1:6" ht="12.75">
      <c r="A51" s="523" t="s">
        <v>863</v>
      </c>
      <c r="B51" s="521"/>
      <c r="C51" s="118">
        <v>7000</v>
      </c>
      <c r="D51" s="118">
        <v>7000</v>
      </c>
      <c r="E51" s="118">
        <v>0</v>
      </c>
      <c r="F51" s="119">
        <v>0</v>
      </c>
    </row>
    <row r="52" spans="1:6" ht="12.75">
      <c r="A52" s="126" t="s">
        <v>330</v>
      </c>
      <c r="B52" s="126" t="s">
        <v>331</v>
      </c>
      <c r="C52" s="127">
        <v>7000</v>
      </c>
      <c r="D52" s="127">
        <v>7000</v>
      </c>
      <c r="E52" s="127">
        <v>0</v>
      </c>
      <c r="F52" s="128">
        <v>0</v>
      </c>
    </row>
    <row r="53" spans="1:6" ht="12.75">
      <c r="A53" s="129" t="s">
        <v>348</v>
      </c>
      <c r="B53" s="129" t="s">
        <v>349</v>
      </c>
      <c r="C53" s="130" t="s">
        <v>161</v>
      </c>
      <c r="D53" s="130" t="s">
        <v>161</v>
      </c>
      <c r="E53" s="130">
        <v>0</v>
      </c>
      <c r="F53" s="131" t="s">
        <v>161</v>
      </c>
    </row>
    <row r="54" spans="1:6" ht="12.75">
      <c r="A54" s="123" t="s">
        <v>759</v>
      </c>
      <c r="B54" s="123" t="s">
        <v>760</v>
      </c>
      <c r="C54" s="124">
        <v>988000</v>
      </c>
      <c r="D54" s="124">
        <v>988000</v>
      </c>
      <c r="E54" s="124">
        <v>929930.23</v>
      </c>
      <c r="F54" s="125">
        <v>94.12</v>
      </c>
    </row>
    <row r="55" spans="1:6" ht="12.75">
      <c r="A55" s="523" t="s">
        <v>746</v>
      </c>
      <c r="B55" s="521"/>
      <c r="C55" s="118">
        <v>988000</v>
      </c>
      <c r="D55" s="118">
        <v>988000</v>
      </c>
      <c r="E55" s="118">
        <v>929930.23</v>
      </c>
      <c r="F55" s="119">
        <v>94.12</v>
      </c>
    </row>
    <row r="56" spans="1:6" ht="12.75">
      <c r="A56" s="523" t="s">
        <v>747</v>
      </c>
      <c r="B56" s="521"/>
      <c r="C56" s="118">
        <v>988000</v>
      </c>
      <c r="D56" s="118">
        <v>988000</v>
      </c>
      <c r="E56" s="118">
        <v>929930.23</v>
      </c>
      <c r="F56" s="119">
        <v>94.12</v>
      </c>
    </row>
    <row r="57" spans="1:6" ht="12.75">
      <c r="A57" s="126" t="s">
        <v>316</v>
      </c>
      <c r="B57" s="126" t="s">
        <v>317</v>
      </c>
      <c r="C57" s="127">
        <v>27000</v>
      </c>
      <c r="D57" s="127">
        <v>27000</v>
      </c>
      <c r="E57" s="127">
        <v>13797.09</v>
      </c>
      <c r="F57" s="128">
        <v>51.1</v>
      </c>
    </row>
    <row r="58" spans="1:6" ht="12.75">
      <c r="A58" s="129" t="s">
        <v>318</v>
      </c>
      <c r="B58" s="129" t="s">
        <v>319</v>
      </c>
      <c r="C58" s="130" t="s">
        <v>161</v>
      </c>
      <c r="D58" s="130" t="s">
        <v>161</v>
      </c>
      <c r="E58" s="130">
        <v>13797.09</v>
      </c>
      <c r="F58" s="131" t="s">
        <v>161</v>
      </c>
    </row>
    <row r="59" spans="1:6" ht="12.75">
      <c r="A59" s="126" t="s">
        <v>330</v>
      </c>
      <c r="B59" s="126" t="s">
        <v>331</v>
      </c>
      <c r="C59" s="127">
        <v>936500</v>
      </c>
      <c r="D59" s="127">
        <v>936500</v>
      </c>
      <c r="E59" s="127">
        <v>897624.26</v>
      </c>
      <c r="F59" s="128">
        <v>95.85</v>
      </c>
    </row>
    <row r="60" spans="1:6" ht="12.75">
      <c r="A60" s="129" t="s">
        <v>332</v>
      </c>
      <c r="B60" s="129" t="s">
        <v>333</v>
      </c>
      <c r="C60" s="130" t="s">
        <v>161</v>
      </c>
      <c r="D60" s="130" t="s">
        <v>161</v>
      </c>
      <c r="E60" s="130">
        <v>1125</v>
      </c>
      <c r="F60" s="131" t="s">
        <v>161</v>
      </c>
    </row>
    <row r="61" spans="1:6" ht="12.75">
      <c r="A61" s="129" t="s">
        <v>336</v>
      </c>
      <c r="B61" s="129" t="s">
        <v>337</v>
      </c>
      <c r="C61" s="130" t="s">
        <v>161</v>
      </c>
      <c r="D61" s="130" t="s">
        <v>161</v>
      </c>
      <c r="E61" s="130">
        <v>553312.43</v>
      </c>
      <c r="F61" s="131" t="s">
        <v>161</v>
      </c>
    </row>
    <row r="62" spans="1:6" ht="12.75">
      <c r="A62" s="129" t="s">
        <v>344</v>
      </c>
      <c r="B62" s="129" t="s">
        <v>345</v>
      </c>
      <c r="C62" s="130" t="s">
        <v>161</v>
      </c>
      <c r="D62" s="130" t="s">
        <v>161</v>
      </c>
      <c r="E62" s="130">
        <v>112247.5</v>
      </c>
      <c r="F62" s="131" t="s">
        <v>161</v>
      </c>
    </row>
    <row r="63" spans="1:6" ht="12.75">
      <c r="A63" s="129" t="s">
        <v>348</v>
      </c>
      <c r="B63" s="129" t="s">
        <v>349</v>
      </c>
      <c r="C63" s="130" t="s">
        <v>161</v>
      </c>
      <c r="D63" s="130" t="s">
        <v>161</v>
      </c>
      <c r="E63" s="130">
        <v>230939.33</v>
      </c>
      <c r="F63" s="131" t="s">
        <v>161</v>
      </c>
    </row>
    <row r="64" spans="1:6" ht="12.75">
      <c r="A64" s="126" t="s">
        <v>350</v>
      </c>
      <c r="B64" s="126" t="s">
        <v>351</v>
      </c>
      <c r="C64" s="127">
        <v>7000</v>
      </c>
      <c r="D64" s="127">
        <v>7000</v>
      </c>
      <c r="E64" s="127">
        <v>1206.4</v>
      </c>
      <c r="F64" s="128">
        <v>17.23</v>
      </c>
    </row>
    <row r="65" spans="1:6" ht="12.75">
      <c r="A65" s="129" t="s">
        <v>352</v>
      </c>
      <c r="B65" s="129" t="s">
        <v>351</v>
      </c>
      <c r="C65" s="130" t="s">
        <v>161</v>
      </c>
      <c r="D65" s="130" t="s">
        <v>161</v>
      </c>
      <c r="E65" s="130">
        <v>1206.4</v>
      </c>
      <c r="F65" s="131" t="s">
        <v>161</v>
      </c>
    </row>
    <row r="66" spans="1:6" ht="12.75">
      <c r="A66" s="126" t="s">
        <v>353</v>
      </c>
      <c r="B66" s="126" t="s">
        <v>354</v>
      </c>
      <c r="C66" s="127">
        <v>17500</v>
      </c>
      <c r="D66" s="127">
        <v>17500</v>
      </c>
      <c r="E66" s="127">
        <v>17302.48</v>
      </c>
      <c r="F66" s="128">
        <v>98.87</v>
      </c>
    </row>
    <row r="67" spans="1:6" ht="12.75">
      <c r="A67" s="129" t="s">
        <v>362</v>
      </c>
      <c r="B67" s="129" t="s">
        <v>363</v>
      </c>
      <c r="C67" s="130" t="s">
        <v>161</v>
      </c>
      <c r="D67" s="130" t="s">
        <v>161</v>
      </c>
      <c r="E67" s="130">
        <v>6720</v>
      </c>
      <c r="F67" s="131" t="s">
        <v>161</v>
      </c>
    </row>
    <row r="68" spans="1:6" ht="12.75">
      <c r="A68" s="129" t="s">
        <v>365</v>
      </c>
      <c r="B68" s="129" t="s">
        <v>354</v>
      </c>
      <c r="C68" s="130" t="s">
        <v>161</v>
      </c>
      <c r="D68" s="130" t="s">
        <v>161</v>
      </c>
      <c r="E68" s="130">
        <v>10582.48</v>
      </c>
      <c r="F68" s="131" t="s">
        <v>161</v>
      </c>
    </row>
    <row r="69" spans="1:6" ht="12.75">
      <c r="A69" s="123" t="s">
        <v>761</v>
      </c>
      <c r="B69" s="123" t="s">
        <v>762</v>
      </c>
      <c r="C69" s="124">
        <v>100000</v>
      </c>
      <c r="D69" s="124">
        <v>100000</v>
      </c>
      <c r="E69" s="124">
        <v>86875.63</v>
      </c>
      <c r="F69" s="125">
        <v>86.88</v>
      </c>
    </row>
    <row r="70" spans="1:6" ht="12.75">
      <c r="A70" s="523" t="s">
        <v>746</v>
      </c>
      <c r="B70" s="521"/>
      <c r="C70" s="118">
        <v>100000</v>
      </c>
      <c r="D70" s="118">
        <v>100000</v>
      </c>
      <c r="E70" s="118">
        <v>86875.63</v>
      </c>
      <c r="F70" s="119">
        <v>86.88</v>
      </c>
    </row>
    <row r="71" spans="1:6" ht="12.75">
      <c r="A71" s="523" t="s">
        <v>747</v>
      </c>
      <c r="B71" s="521"/>
      <c r="C71" s="118">
        <v>100000</v>
      </c>
      <c r="D71" s="118">
        <v>100000</v>
      </c>
      <c r="E71" s="118">
        <v>86875.63</v>
      </c>
      <c r="F71" s="119">
        <v>86.88</v>
      </c>
    </row>
    <row r="72" spans="1:6" ht="12.75">
      <c r="A72" s="126" t="s">
        <v>353</v>
      </c>
      <c r="B72" s="126" t="s">
        <v>354</v>
      </c>
      <c r="C72" s="127">
        <v>100000</v>
      </c>
      <c r="D72" s="127">
        <v>100000</v>
      </c>
      <c r="E72" s="127">
        <v>86875.63</v>
      </c>
      <c r="F72" s="128">
        <v>86.88</v>
      </c>
    </row>
    <row r="73" spans="1:6" ht="12.75">
      <c r="A73" s="129" t="s">
        <v>359</v>
      </c>
      <c r="B73" s="129" t="s">
        <v>360</v>
      </c>
      <c r="C73" s="130" t="s">
        <v>161</v>
      </c>
      <c r="D73" s="130" t="s">
        <v>161</v>
      </c>
      <c r="E73" s="130">
        <v>34431.01</v>
      </c>
      <c r="F73" s="131" t="s">
        <v>161</v>
      </c>
    </row>
    <row r="74" spans="1:6" ht="12.75">
      <c r="A74" s="129" t="s">
        <v>365</v>
      </c>
      <c r="B74" s="129" t="s">
        <v>354</v>
      </c>
      <c r="C74" s="130" t="s">
        <v>161</v>
      </c>
      <c r="D74" s="130" t="s">
        <v>161</v>
      </c>
      <c r="E74" s="130">
        <v>52444.62</v>
      </c>
      <c r="F74" s="131" t="s">
        <v>161</v>
      </c>
    </row>
    <row r="75" spans="1:6" ht="12.75">
      <c r="A75" s="123" t="s">
        <v>763</v>
      </c>
      <c r="B75" s="123" t="s">
        <v>764</v>
      </c>
      <c r="C75" s="124">
        <v>145000</v>
      </c>
      <c r="D75" s="124">
        <v>145000</v>
      </c>
      <c r="E75" s="124">
        <v>118043.51</v>
      </c>
      <c r="F75" s="125">
        <v>81.41</v>
      </c>
    </row>
    <row r="76" spans="1:6" ht="12.75">
      <c r="A76" s="523" t="s">
        <v>746</v>
      </c>
      <c r="B76" s="521"/>
      <c r="C76" s="118">
        <v>145000</v>
      </c>
      <c r="D76" s="118">
        <v>145000</v>
      </c>
      <c r="E76" s="118">
        <v>118043.51</v>
      </c>
      <c r="F76" s="119">
        <v>81.41</v>
      </c>
    </row>
    <row r="77" spans="1:6" ht="12.75">
      <c r="A77" s="523" t="s">
        <v>747</v>
      </c>
      <c r="B77" s="521"/>
      <c r="C77" s="118">
        <v>145000</v>
      </c>
      <c r="D77" s="118">
        <v>145000</v>
      </c>
      <c r="E77" s="118">
        <v>118043.51</v>
      </c>
      <c r="F77" s="119">
        <v>81.41</v>
      </c>
    </row>
    <row r="78" spans="1:6" ht="12.75">
      <c r="A78" s="126" t="s">
        <v>391</v>
      </c>
      <c r="B78" s="126" t="s">
        <v>392</v>
      </c>
      <c r="C78" s="127">
        <v>3000</v>
      </c>
      <c r="D78" s="127">
        <v>3000</v>
      </c>
      <c r="E78" s="127">
        <v>0</v>
      </c>
      <c r="F78" s="128">
        <v>0</v>
      </c>
    </row>
    <row r="79" spans="1:6" ht="12.75">
      <c r="A79" s="129" t="s">
        <v>393</v>
      </c>
      <c r="B79" s="129" t="s">
        <v>394</v>
      </c>
      <c r="C79" s="130" t="s">
        <v>161</v>
      </c>
      <c r="D79" s="130" t="s">
        <v>161</v>
      </c>
      <c r="E79" s="130">
        <v>0</v>
      </c>
      <c r="F79" s="131" t="s">
        <v>161</v>
      </c>
    </row>
    <row r="80" spans="1:6" ht="12.75">
      <c r="A80" s="126" t="s">
        <v>397</v>
      </c>
      <c r="B80" s="126" t="s">
        <v>68</v>
      </c>
      <c r="C80" s="127">
        <v>5000</v>
      </c>
      <c r="D80" s="127">
        <v>5000</v>
      </c>
      <c r="E80" s="127">
        <v>0</v>
      </c>
      <c r="F80" s="128">
        <v>0</v>
      </c>
    </row>
    <row r="81" spans="1:6" ht="12.75">
      <c r="A81" s="129" t="s">
        <v>398</v>
      </c>
      <c r="B81" s="129" t="s">
        <v>69</v>
      </c>
      <c r="C81" s="130" t="s">
        <v>161</v>
      </c>
      <c r="D81" s="130" t="s">
        <v>161</v>
      </c>
      <c r="E81" s="130">
        <v>0</v>
      </c>
      <c r="F81" s="131" t="s">
        <v>161</v>
      </c>
    </row>
    <row r="82" spans="1:6" ht="12.75">
      <c r="A82" s="126" t="s">
        <v>402</v>
      </c>
      <c r="B82" s="126" t="s">
        <v>403</v>
      </c>
      <c r="C82" s="127">
        <v>112000</v>
      </c>
      <c r="D82" s="127">
        <v>112000</v>
      </c>
      <c r="E82" s="127">
        <v>103043.51</v>
      </c>
      <c r="F82" s="128">
        <v>92</v>
      </c>
    </row>
    <row r="83" spans="1:6" ht="12.75">
      <c r="A83" s="129" t="s">
        <v>404</v>
      </c>
      <c r="B83" s="129" t="s">
        <v>405</v>
      </c>
      <c r="C83" s="130" t="s">
        <v>161</v>
      </c>
      <c r="D83" s="130" t="s">
        <v>161</v>
      </c>
      <c r="E83" s="130">
        <v>93500</v>
      </c>
      <c r="F83" s="131" t="s">
        <v>161</v>
      </c>
    </row>
    <row r="84" spans="1:6" ht="12.75">
      <c r="A84" s="129" t="s">
        <v>406</v>
      </c>
      <c r="B84" s="129" t="s">
        <v>407</v>
      </c>
      <c r="C84" s="130" t="s">
        <v>161</v>
      </c>
      <c r="D84" s="130" t="s">
        <v>161</v>
      </c>
      <c r="E84" s="130">
        <v>9543.51</v>
      </c>
      <c r="F84" s="131" t="s">
        <v>161</v>
      </c>
    </row>
    <row r="85" spans="1:6" ht="12.75">
      <c r="A85" s="126" t="s">
        <v>410</v>
      </c>
      <c r="B85" s="126" t="s">
        <v>251</v>
      </c>
      <c r="C85" s="127">
        <v>25000</v>
      </c>
      <c r="D85" s="127">
        <v>25000</v>
      </c>
      <c r="E85" s="127">
        <v>15000</v>
      </c>
      <c r="F85" s="128">
        <v>60</v>
      </c>
    </row>
    <row r="86" spans="1:6" ht="12.75">
      <c r="A86" s="129" t="s">
        <v>411</v>
      </c>
      <c r="B86" s="129" t="s">
        <v>412</v>
      </c>
      <c r="C86" s="130" t="s">
        <v>161</v>
      </c>
      <c r="D86" s="130" t="s">
        <v>161</v>
      </c>
      <c r="E86" s="130">
        <v>15000</v>
      </c>
      <c r="F86" s="131" t="s">
        <v>161</v>
      </c>
    </row>
    <row r="87" spans="1:6" ht="12.75">
      <c r="A87" s="129" t="s">
        <v>413</v>
      </c>
      <c r="B87" s="129" t="s">
        <v>414</v>
      </c>
      <c r="C87" s="130" t="s">
        <v>161</v>
      </c>
      <c r="D87" s="130" t="s">
        <v>161</v>
      </c>
      <c r="E87" s="130">
        <v>0</v>
      </c>
      <c r="F87" s="131" t="s">
        <v>161</v>
      </c>
    </row>
    <row r="88" spans="1:6" ht="12.75">
      <c r="A88" s="123" t="s">
        <v>765</v>
      </c>
      <c r="B88" s="123" t="s">
        <v>766</v>
      </c>
      <c r="C88" s="124">
        <v>57000</v>
      </c>
      <c r="D88" s="124">
        <v>57000</v>
      </c>
      <c r="E88" s="124">
        <v>15192.97</v>
      </c>
      <c r="F88" s="125">
        <v>26.65</v>
      </c>
    </row>
    <row r="89" spans="1:6" ht="12.75">
      <c r="A89" s="523" t="s">
        <v>746</v>
      </c>
      <c r="B89" s="521"/>
      <c r="C89" s="118">
        <v>57000</v>
      </c>
      <c r="D89" s="118">
        <v>57000</v>
      </c>
      <c r="E89" s="118">
        <v>15192.97</v>
      </c>
      <c r="F89" s="119">
        <v>26.65</v>
      </c>
    </row>
    <row r="90" spans="1:6" ht="12.75">
      <c r="A90" s="523" t="s">
        <v>747</v>
      </c>
      <c r="B90" s="521"/>
      <c r="C90" s="118">
        <v>57000</v>
      </c>
      <c r="D90" s="118">
        <v>57000</v>
      </c>
      <c r="E90" s="118">
        <v>15192.97</v>
      </c>
      <c r="F90" s="119">
        <v>26.65</v>
      </c>
    </row>
    <row r="91" spans="1:6" ht="12.75">
      <c r="A91" s="126" t="s">
        <v>306</v>
      </c>
      <c r="B91" s="126" t="s">
        <v>307</v>
      </c>
      <c r="C91" s="127">
        <v>2500</v>
      </c>
      <c r="D91" s="127">
        <v>2500</v>
      </c>
      <c r="E91" s="127">
        <v>1516.25</v>
      </c>
      <c r="F91" s="128">
        <v>60.65</v>
      </c>
    </row>
    <row r="92" spans="1:6" ht="12.75">
      <c r="A92" s="129" t="s">
        <v>308</v>
      </c>
      <c r="B92" s="129" t="s">
        <v>309</v>
      </c>
      <c r="C92" s="130" t="s">
        <v>161</v>
      </c>
      <c r="D92" s="130" t="s">
        <v>161</v>
      </c>
      <c r="E92" s="130">
        <v>1516.25</v>
      </c>
      <c r="F92" s="131" t="s">
        <v>161</v>
      </c>
    </row>
    <row r="93" spans="1:6" ht="12.75">
      <c r="A93" s="126" t="s">
        <v>330</v>
      </c>
      <c r="B93" s="126" t="s">
        <v>331</v>
      </c>
      <c r="C93" s="127">
        <v>12000</v>
      </c>
      <c r="D93" s="127">
        <v>12000</v>
      </c>
      <c r="E93" s="127">
        <v>0</v>
      </c>
      <c r="F93" s="128">
        <v>0</v>
      </c>
    </row>
    <row r="94" spans="1:6" ht="12.75">
      <c r="A94" s="129" t="s">
        <v>332</v>
      </c>
      <c r="B94" s="129" t="s">
        <v>333</v>
      </c>
      <c r="C94" s="130" t="s">
        <v>161</v>
      </c>
      <c r="D94" s="130" t="s">
        <v>161</v>
      </c>
      <c r="E94" s="130">
        <v>0</v>
      </c>
      <c r="F94" s="131" t="s">
        <v>161</v>
      </c>
    </row>
    <row r="95" spans="1:6" ht="12.75">
      <c r="A95" s="129" t="s">
        <v>344</v>
      </c>
      <c r="B95" s="129" t="s">
        <v>345</v>
      </c>
      <c r="C95" s="130" t="s">
        <v>161</v>
      </c>
      <c r="D95" s="130" t="s">
        <v>161</v>
      </c>
      <c r="E95" s="130">
        <v>0</v>
      </c>
      <c r="F95" s="131" t="s">
        <v>161</v>
      </c>
    </row>
    <row r="96" spans="1:6" ht="12.75">
      <c r="A96" s="129" t="s">
        <v>348</v>
      </c>
      <c r="B96" s="129" t="s">
        <v>349</v>
      </c>
      <c r="C96" s="130" t="s">
        <v>161</v>
      </c>
      <c r="D96" s="130" t="s">
        <v>161</v>
      </c>
      <c r="E96" s="130">
        <v>0</v>
      </c>
      <c r="F96" s="131" t="s">
        <v>161</v>
      </c>
    </row>
    <row r="97" spans="1:6" ht="12.75">
      <c r="A97" s="126" t="s">
        <v>350</v>
      </c>
      <c r="B97" s="126" t="s">
        <v>351</v>
      </c>
      <c r="C97" s="127">
        <v>9500</v>
      </c>
      <c r="D97" s="127">
        <v>9500</v>
      </c>
      <c r="E97" s="127">
        <v>9371.72</v>
      </c>
      <c r="F97" s="128">
        <v>98.65</v>
      </c>
    </row>
    <row r="98" spans="1:6" ht="12.75">
      <c r="A98" s="129" t="s">
        <v>352</v>
      </c>
      <c r="B98" s="129" t="s">
        <v>351</v>
      </c>
      <c r="C98" s="130" t="s">
        <v>161</v>
      </c>
      <c r="D98" s="130" t="s">
        <v>161</v>
      </c>
      <c r="E98" s="130">
        <v>9371.72</v>
      </c>
      <c r="F98" s="131" t="s">
        <v>161</v>
      </c>
    </row>
    <row r="99" spans="1:6" ht="12.75">
      <c r="A99" s="126" t="s">
        <v>353</v>
      </c>
      <c r="B99" s="126" t="s">
        <v>354</v>
      </c>
      <c r="C99" s="127">
        <v>33000</v>
      </c>
      <c r="D99" s="127">
        <v>33000</v>
      </c>
      <c r="E99" s="127">
        <v>4305</v>
      </c>
      <c r="F99" s="128">
        <v>13.05</v>
      </c>
    </row>
    <row r="100" spans="1:6" ht="12.75">
      <c r="A100" s="129" t="s">
        <v>359</v>
      </c>
      <c r="B100" s="129" t="s">
        <v>360</v>
      </c>
      <c r="C100" s="130" t="s">
        <v>161</v>
      </c>
      <c r="D100" s="130" t="s">
        <v>161</v>
      </c>
      <c r="E100" s="130">
        <v>0</v>
      </c>
      <c r="F100" s="131" t="s">
        <v>161</v>
      </c>
    </row>
    <row r="101" spans="1:6" ht="12.75">
      <c r="A101" s="129" t="s">
        <v>365</v>
      </c>
      <c r="B101" s="129" t="s">
        <v>354</v>
      </c>
      <c r="C101" s="130" t="s">
        <v>161</v>
      </c>
      <c r="D101" s="130" t="s">
        <v>161</v>
      </c>
      <c r="E101" s="130">
        <v>4305</v>
      </c>
      <c r="F101" s="131" t="s">
        <v>161</v>
      </c>
    </row>
    <row r="102" spans="1:6" ht="12.75">
      <c r="A102" s="123" t="s">
        <v>767</v>
      </c>
      <c r="B102" s="123" t="s">
        <v>768</v>
      </c>
      <c r="C102" s="124">
        <v>2300000</v>
      </c>
      <c r="D102" s="124">
        <v>2300000</v>
      </c>
      <c r="E102" s="124">
        <v>2086231.34</v>
      </c>
      <c r="F102" s="125">
        <v>90.71</v>
      </c>
    </row>
    <row r="103" spans="1:6" ht="12.75">
      <c r="A103" s="523" t="s">
        <v>746</v>
      </c>
      <c r="B103" s="521"/>
      <c r="C103" s="118">
        <v>1569000</v>
      </c>
      <c r="D103" s="118">
        <v>1569000</v>
      </c>
      <c r="E103" s="118">
        <v>1477352.08</v>
      </c>
      <c r="F103" s="119">
        <v>94.16</v>
      </c>
    </row>
    <row r="104" spans="1:6" ht="12.75">
      <c r="A104" s="523" t="s">
        <v>747</v>
      </c>
      <c r="B104" s="521"/>
      <c r="C104" s="118">
        <v>1569000</v>
      </c>
      <c r="D104" s="118">
        <v>1569000</v>
      </c>
      <c r="E104" s="118">
        <v>1477352.08</v>
      </c>
      <c r="F104" s="119">
        <v>94.16</v>
      </c>
    </row>
    <row r="105" spans="1:6" ht="12.75">
      <c r="A105" s="126" t="s">
        <v>316</v>
      </c>
      <c r="B105" s="126" t="s">
        <v>317</v>
      </c>
      <c r="C105" s="127">
        <v>77000</v>
      </c>
      <c r="D105" s="127">
        <v>77000</v>
      </c>
      <c r="E105" s="127">
        <v>52953.99</v>
      </c>
      <c r="F105" s="128">
        <v>68.77</v>
      </c>
    </row>
    <row r="106" spans="1:6" ht="12.75">
      <c r="A106" s="129" t="s">
        <v>318</v>
      </c>
      <c r="B106" s="129" t="s">
        <v>319</v>
      </c>
      <c r="C106" s="130" t="s">
        <v>161</v>
      </c>
      <c r="D106" s="130" t="s">
        <v>161</v>
      </c>
      <c r="E106" s="130">
        <v>41785.68</v>
      </c>
      <c r="F106" s="131" t="s">
        <v>161</v>
      </c>
    </row>
    <row r="107" spans="1:6" ht="12.75">
      <c r="A107" s="129" t="s">
        <v>324</v>
      </c>
      <c r="B107" s="129" t="s">
        <v>325</v>
      </c>
      <c r="C107" s="130" t="s">
        <v>161</v>
      </c>
      <c r="D107" s="130" t="s">
        <v>161</v>
      </c>
      <c r="E107" s="130">
        <v>8889.28</v>
      </c>
      <c r="F107" s="131" t="s">
        <v>161</v>
      </c>
    </row>
    <row r="108" spans="1:6" ht="12.75">
      <c r="A108" s="129" t="s">
        <v>326</v>
      </c>
      <c r="B108" s="129" t="s">
        <v>327</v>
      </c>
      <c r="C108" s="130" t="s">
        <v>161</v>
      </c>
      <c r="D108" s="130" t="s">
        <v>161</v>
      </c>
      <c r="E108" s="130">
        <v>2279.03</v>
      </c>
      <c r="F108" s="131" t="s">
        <v>161</v>
      </c>
    </row>
    <row r="109" spans="1:6" ht="12.75">
      <c r="A109" s="126" t="s">
        <v>330</v>
      </c>
      <c r="B109" s="126" t="s">
        <v>331</v>
      </c>
      <c r="C109" s="127">
        <v>1490000</v>
      </c>
      <c r="D109" s="127">
        <v>1490000</v>
      </c>
      <c r="E109" s="127">
        <v>1423323.09</v>
      </c>
      <c r="F109" s="128">
        <v>95.53</v>
      </c>
    </row>
    <row r="110" spans="1:6" ht="12.75">
      <c r="A110" s="129" t="s">
        <v>332</v>
      </c>
      <c r="B110" s="129" t="s">
        <v>333</v>
      </c>
      <c r="C110" s="130" t="s">
        <v>161</v>
      </c>
      <c r="D110" s="130" t="s">
        <v>161</v>
      </c>
      <c r="E110" s="130">
        <v>437269.85</v>
      </c>
      <c r="F110" s="131" t="s">
        <v>161</v>
      </c>
    </row>
    <row r="111" spans="1:6" ht="12.75">
      <c r="A111" s="129" t="s">
        <v>338</v>
      </c>
      <c r="B111" s="129" t="s">
        <v>339</v>
      </c>
      <c r="C111" s="130" t="s">
        <v>161</v>
      </c>
      <c r="D111" s="130" t="s">
        <v>161</v>
      </c>
      <c r="E111" s="130">
        <v>47516.38</v>
      </c>
      <c r="F111" s="131" t="s">
        <v>161</v>
      </c>
    </row>
    <row r="112" spans="1:6" ht="12.75">
      <c r="A112" s="129" t="s">
        <v>340</v>
      </c>
      <c r="B112" s="129" t="s">
        <v>341</v>
      </c>
      <c r="C112" s="130" t="s">
        <v>161</v>
      </c>
      <c r="D112" s="130" t="s">
        <v>161</v>
      </c>
      <c r="E112" s="130">
        <v>397118.26</v>
      </c>
      <c r="F112" s="131" t="s">
        <v>161</v>
      </c>
    </row>
    <row r="113" spans="1:6" ht="12.75">
      <c r="A113" s="129" t="s">
        <v>346</v>
      </c>
      <c r="B113" s="129" t="s">
        <v>347</v>
      </c>
      <c r="C113" s="130" t="s">
        <v>161</v>
      </c>
      <c r="D113" s="130" t="s">
        <v>161</v>
      </c>
      <c r="E113" s="130">
        <v>495477.32</v>
      </c>
      <c r="F113" s="131" t="s">
        <v>161</v>
      </c>
    </row>
    <row r="114" spans="1:6" ht="12.75">
      <c r="A114" s="129" t="s">
        <v>348</v>
      </c>
      <c r="B114" s="129" t="s">
        <v>349</v>
      </c>
      <c r="C114" s="130" t="s">
        <v>161</v>
      </c>
      <c r="D114" s="130" t="s">
        <v>161</v>
      </c>
      <c r="E114" s="130">
        <v>45941.28</v>
      </c>
      <c r="F114" s="131" t="s">
        <v>161</v>
      </c>
    </row>
    <row r="115" spans="1:6" ht="12.75">
      <c r="A115" s="126" t="s">
        <v>353</v>
      </c>
      <c r="B115" s="126" t="s">
        <v>354</v>
      </c>
      <c r="C115" s="127">
        <v>2000</v>
      </c>
      <c r="D115" s="127">
        <v>2000</v>
      </c>
      <c r="E115" s="127">
        <v>1075</v>
      </c>
      <c r="F115" s="128">
        <v>53.75</v>
      </c>
    </row>
    <row r="116" spans="1:6" ht="12.75">
      <c r="A116" s="129" t="s">
        <v>361</v>
      </c>
      <c r="B116" s="129" t="s">
        <v>65</v>
      </c>
      <c r="C116" s="130" t="s">
        <v>161</v>
      </c>
      <c r="D116" s="130" t="s">
        <v>161</v>
      </c>
      <c r="E116" s="130">
        <v>1075</v>
      </c>
      <c r="F116" s="131" t="s">
        <v>161</v>
      </c>
    </row>
    <row r="117" spans="1:6" ht="12.75">
      <c r="A117" s="523" t="s">
        <v>748</v>
      </c>
      <c r="B117" s="521"/>
      <c r="C117" s="118">
        <v>731000</v>
      </c>
      <c r="D117" s="118">
        <v>731000</v>
      </c>
      <c r="E117" s="118">
        <v>608879.26</v>
      </c>
      <c r="F117" s="119">
        <v>83.29</v>
      </c>
    </row>
    <row r="118" spans="1:6" ht="12.75">
      <c r="A118" s="523" t="s">
        <v>749</v>
      </c>
      <c r="B118" s="521"/>
      <c r="C118" s="118">
        <v>7000</v>
      </c>
      <c r="D118" s="118">
        <v>7000</v>
      </c>
      <c r="E118" s="118">
        <v>0</v>
      </c>
      <c r="F118" s="119">
        <v>0</v>
      </c>
    </row>
    <row r="119" spans="1:6" ht="12.75">
      <c r="A119" s="126" t="s">
        <v>330</v>
      </c>
      <c r="B119" s="126" t="s">
        <v>331</v>
      </c>
      <c r="C119" s="127">
        <v>7000</v>
      </c>
      <c r="D119" s="127">
        <v>7000</v>
      </c>
      <c r="E119" s="127">
        <v>0</v>
      </c>
      <c r="F119" s="128">
        <v>0</v>
      </c>
    </row>
    <row r="120" spans="1:6" ht="12.75">
      <c r="A120" s="129" t="s">
        <v>346</v>
      </c>
      <c r="B120" s="129" t="s">
        <v>347</v>
      </c>
      <c r="C120" s="130" t="s">
        <v>161</v>
      </c>
      <c r="D120" s="130" t="s">
        <v>161</v>
      </c>
      <c r="E120" s="130">
        <v>0</v>
      </c>
      <c r="F120" s="131" t="s">
        <v>161</v>
      </c>
    </row>
    <row r="121" spans="1:6" ht="12.75">
      <c r="A121" s="523" t="s">
        <v>750</v>
      </c>
      <c r="B121" s="521"/>
      <c r="C121" s="118">
        <v>724000</v>
      </c>
      <c r="D121" s="118">
        <v>724000</v>
      </c>
      <c r="E121" s="118">
        <v>608879.26</v>
      </c>
      <c r="F121" s="119">
        <v>84.1</v>
      </c>
    </row>
    <row r="122" spans="1:6" ht="12.75">
      <c r="A122" s="126" t="s">
        <v>316</v>
      </c>
      <c r="B122" s="126" t="s">
        <v>317</v>
      </c>
      <c r="C122" s="127">
        <v>200000</v>
      </c>
      <c r="D122" s="127">
        <v>200000</v>
      </c>
      <c r="E122" s="127">
        <v>176307.83</v>
      </c>
      <c r="F122" s="128">
        <v>88.15</v>
      </c>
    </row>
    <row r="123" spans="1:6" ht="12.75">
      <c r="A123" s="129" t="s">
        <v>322</v>
      </c>
      <c r="B123" s="129" t="s">
        <v>323</v>
      </c>
      <c r="C123" s="130" t="s">
        <v>161</v>
      </c>
      <c r="D123" s="130" t="s">
        <v>161</v>
      </c>
      <c r="E123" s="130">
        <v>176307.83</v>
      </c>
      <c r="F123" s="131" t="s">
        <v>161</v>
      </c>
    </row>
    <row r="124" spans="1:6" ht="12.75">
      <c r="A124" s="126" t="s">
        <v>330</v>
      </c>
      <c r="B124" s="126" t="s">
        <v>331</v>
      </c>
      <c r="C124" s="127">
        <v>303000</v>
      </c>
      <c r="D124" s="127">
        <v>303000</v>
      </c>
      <c r="E124" s="127">
        <v>318435.52</v>
      </c>
      <c r="F124" s="128">
        <v>105.09</v>
      </c>
    </row>
    <row r="125" spans="1:6" ht="12.75">
      <c r="A125" s="129" t="s">
        <v>334</v>
      </c>
      <c r="B125" s="129" t="s">
        <v>335</v>
      </c>
      <c r="C125" s="130" t="s">
        <v>161</v>
      </c>
      <c r="D125" s="130" t="s">
        <v>161</v>
      </c>
      <c r="E125" s="130">
        <v>304081.27</v>
      </c>
      <c r="F125" s="131" t="s">
        <v>161</v>
      </c>
    </row>
    <row r="126" spans="1:6" ht="12.75">
      <c r="A126" s="129" t="s">
        <v>344</v>
      </c>
      <c r="B126" s="129" t="s">
        <v>345</v>
      </c>
      <c r="C126" s="130" t="s">
        <v>161</v>
      </c>
      <c r="D126" s="130" t="s">
        <v>161</v>
      </c>
      <c r="E126" s="130">
        <v>14354.25</v>
      </c>
      <c r="F126" s="131" t="s">
        <v>161</v>
      </c>
    </row>
    <row r="127" spans="1:6" ht="12.75">
      <c r="A127" s="126" t="s">
        <v>353</v>
      </c>
      <c r="B127" s="126" t="s">
        <v>354</v>
      </c>
      <c r="C127" s="127">
        <v>221000</v>
      </c>
      <c r="D127" s="127">
        <v>221000</v>
      </c>
      <c r="E127" s="127">
        <v>114135.91</v>
      </c>
      <c r="F127" s="128">
        <v>51.65</v>
      </c>
    </row>
    <row r="128" spans="1:6" ht="12.75">
      <c r="A128" s="129" t="s">
        <v>357</v>
      </c>
      <c r="B128" s="129" t="s">
        <v>358</v>
      </c>
      <c r="C128" s="130" t="s">
        <v>161</v>
      </c>
      <c r="D128" s="130" t="s">
        <v>161</v>
      </c>
      <c r="E128" s="130">
        <v>114135.91</v>
      </c>
      <c r="F128" s="131" t="s">
        <v>161</v>
      </c>
    </row>
    <row r="129" spans="1:6" ht="12.75">
      <c r="A129" s="129" t="s">
        <v>365</v>
      </c>
      <c r="B129" s="129" t="s">
        <v>354</v>
      </c>
      <c r="C129" s="130" t="s">
        <v>161</v>
      </c>
      <c r="D129" s="130" t="s">
        <v>161</v>
      </c>
      <c r="E129" s="130">
        <v>0</v>
      </c>
      <c r="F129" s="131" t="s">
        <v>161</v>
      </c>
    </row>
    <row r="130" spans="1:6" ht="12.75">
      <c r="A130" s="123" t="s">
        <v>769</v>
      </c>
      <c r="B130" s="123" t="s">
        <v>770</v>
      </c>
      <c r="C130" s="124">
        <v>115000</v>
      </c>
      <c r="D130" s="124">
        <v>115000</v>
      </c>
      <c r="E130" s="124">
        <v>97421.38</v>
      </c>
      <c r="F130" s="125">
        <v>84.71</v>
      </c>
    </row>
    <row r="131" spans="1:6" ht="12.75">
      <c r="A131" s="523" t="s">
        <v>746</v>
      </c>
      <c r="B131" s="521"/>
      <c r="C131" s="118">
        <v>110000</v>
      </c>
      <c r="D131" s="118">
        <v>110000</v>
      </c>
      <c r="E131" s="118">
        <v>94954.88</v>
      </c>
      <c r="F131" s="119">
        <v>86.32</v>
      </c>
    </row>
    <row r="132" spans="1:6" ht="12.75">
      <c r="A132" s="523" t="s">
        <v>747</v>
      </c>
      <c r="B132" s="521"/>
      <c r="C132" s="118">
        <v>110000</v>
      </c>
      <c r="D132" s="118">
        <v>110000</v>
      </c>
      <c r="E132" s="118">
        <v>94954.88</v>
      </c>
      <c r="F132" s="119">
        <v>86.32</v>
      </c>
    </row>
    <row r="133" spans="1:6" ht="12.75">
      <c r="A133" s="126" t="s">
        <v>316</v>
      </c>
      <c r="B133" s="126" t="s">
        <v>317</v>
      </c>
      <c r="C133" s="127">
        <v>90000</v>
      </c>
      <c r="D133" s="127">
        <v>90000</v>
      </c>
      <c r="E133" s="127">
        <v>79225.74</v>
      </c>
      <c r="F133" s="128">
        <v>88.03</v>
      </c>
    </row>
    <row r="134" spans="1:6" ht="12.75">
      <c r="A134" s="129" t="s">
        <v>318</v>
      </c>
      <c r="B134" s="129" t="s">
        <v>319</v>
      </c>
      <c r="C134" s="130" t="s">
        <v>161</v>
      </c>
      <c r="D134" s="130" t="s">
        <v>161</v>
      </c>
      <c r="E134" s="130">
        <v>0</v>
      </c>
      <c r="F134" s="131" t="s">
        <v>161</v>
      </c>
    </row>
    <row r="135" spans="1:6" ht="12.75">
      <c r="A135" s="129" t="s">
        <v>322</v>
      </c>
      <c r="B135" s="129" t="s">
        <v>323</v>
      </c>
      <c r="C135" s="130" t="s">
        <v>161</v>
      </c>
      <c r="D135" s="130" t="s">
        <v>161</v>
      </c>
      <c r="E135" s="130">
        <v>79225.74</v>
      </c>
      <c r="F135" s="131" t="s">
        <v>161</v>
      </c>
    </row>
    <row r="136" spans="1:6" ht="12.75">
      <c r="A136" s="126" t="s">
        <v>330</v>
      </c>
      <c r="B136" s="126" t="s">
        <v>331</v>
      </c>
      <c r="C136" s="127">
        <v>20000</v>
      </c>
      <c r="D136" s="127">
        <v>20000</v>
      </c>
      <c r="E136" s="127">
        <v>15729.14</v>
      </c>
      <c r="F136" s="128">
        <v>78.65</v>
      </c>
    </row>
    <row r="137" spans="1:6" ht="12.75">
      <c r="A137" s="129" t="s">
        <v>332</v>
      </c>
      <c r="B137" s="129" t="s">
        <v>333</v>
      </c>
      <c r="C137" s="130" t="s">
        <v>161</v>
      </c>
      <c r="D137" s="130" t="s">
        <v>161</v>
      </c>
      <c r="E137" s="130">
        <v>0</v>
      </c>
      <c r="F137" s="131" t="s">
        <v>161</v>
      </c>
    </row>
    <row r="138" spans="1:6" ht="12.75">
      <c r="A138" s="129" t="s">
        <v>338</v>
      </c>
      <c r="B138" s="129" t="s">
        <v>339</v>
      </c>
      <c r="C138" s="130" t="s">
        <v>161</v>
      </c>
      <c r="D138" s="130" t="s">
        <v>161</v>
      </c>
      <c r="E138" s="130">
        <v>14855.39</v>
      </c>
      <c r="F138" s="131" t="s">
        <v>161</v>
      </c>
    </row>
    <row r="139" spans="1:6" ht="12.75">
      <c r="A139" s="129" t="s">
        <v>340</v>
      </c>
      <c r="B139" s="129" t="s">
        <v>341</v>
      </c>
      <c r="C139" s="130" t="s">
        <v>161</v>
      </c>
      <c r="D139" s="130" t="s">
        <v>161</v>
      </c>
      <c r="E139" s="130">
        <v>0</v>
      </c>
      <c r="F139" s="131" t="s">
        <v>161</v>
      </c>
    </row>
    <row r="140" spans="1:6" ht="12.75">
      <c r="A140" s="129" t="s">
        <v>348</v>
      </c>
      <c r="B140" s="129" t="s">
        <v>349</v>
      </c>
      <c r="C140" s="130" t="s">
        <v>161</v>
      </c>
      <c r="D140" s="130" t="s">
        <v>161</v>
      </c>
      <c r="E140" s="130">
        <v>873.75</v>
      </c>
      <c r="F140" s="131" t="s">
        <v>161</v>
      </c>
    </row>
    <row r="141" spans="1:6" ht="12.75">
      <c r="A141" s="523" t="s">
        <v>748</v>
      </c>
      <c r="B141" s="521"/>
      <c r="C141" s="118">
        <v>5000</v>
      </c>
      <c r="D141" s="118">
        <v>5000</v>
      </c>
      <c r="E141" s="118">
        <v>2466.5</v>
      </c>
      <c r="F141" s="119">
        <v>49.33</v>
      </c>
    </row>
    <row r="142" spans="1:6" ht="12.75">
      <c r="A142" s="523" t="s">
        <v>750</v>
      </c>
      <c r="B142" s="521"/>
      <c r="C142" s="118">
        <v>5000</v>
      </c>
      <c r="D142" s="118">
        <v>5000</v>
      </c>
      <c r="E142" s="118">
        <v>2466.5</v>
      </c>
      <c r="F142" s="119">
        <v>49.33</v>
      </c>
    </row>
    <row r="143" spans="1:6" ht="12.75">
      <c r="A143" s="126" t="s">
        <v>330</v>
      </c>
      <c r="B143" s="126" t="s">
        <v>331</v>
      </c>
      <c r="C143" s="127">
        <v>5000</v>
      </c>
      <c r="D143" s="127">
        <v>5000</v>
      </c>
      <c r="E143" s="127">
        <v>2466.5</v>
      </c>
      <c r="F143" s="128">
        <v>49.33</v>
      </c>
    </row>
    <row r="144" spans="1:6" ht="12.75">
      <c r="A144" s="129" t="s">
        <v>334</v>
      </c>
      <c r="B144" s="129" t="s">
        <v>335</v>
      </c>
      <c r="C144" s="130" t="s">
        <v>161</v>
      </c>
      <c r="D144" s="130" t="s">
        <v>161</v>
      </c>
      <c r="E144" s="130">
        <v>2466.5</v>
      </c>
      <c r="F144" s="131" t="s">
        <v>161</v>
      </c>
    </row>
    <row r="145" spans="1:6" ht="12.75">
      <c r="A145" s="123" t="s">
        <v>773</v>
      </c>
      <c r="B145" s="123" t="s">
        <v>774</v>
      </c>
      <c r="C145" s="124">
        <v>567000</v>
      </c>
      <c r="D145" s="124">
        <v>578800</v>
      </c>
      <c r="E145" s="124">
        <v>479352.27</v>
      </c>
      <c r="F145" s="125">
        <v>82.82</v>
      </c>
    </row>
    <row r="146" spans="1:6" ht="12.75">
      <c r="A146" s="523" t="s">
        <v>748</v>
      </c>
      <c r="B146" s="521"/>
      <c r="C146" s="118">
        <v>322000</v>
      </c>
      <c r="D146" s="118">
        <v>322000</v>
      </c>
      <c r="E146" s="118">
        <v>222552.27</v>
      </c>
      <c r="F146" s="119">
        <v>69.12</v>
      </c>
    </row>
    <row r="147" spans="1:6" ht="12.75">
      <c r="A147" s="523" t="s">
        <v>750</v>
      </c>
      <c r="B147" s="521"/>
      <c r="C147" s="118">
        <v>322000</v>
      </c>
      <c r="D147" s="118">
        <v>322000</v>
      </c>
      <c r="E147" s="118">
        <v>222552.27</v>
      </c>
      <c r="F147" s="119">
        <v>69.12</v>
      </c>
    </row>
    <row r="148" spans="1:6" ht="12.75">
      <c r="A148" s="126" t="s">
        <v>431</v>
      </c>
      <c r="B148" s="126" t="s">
        <v>432</v>
      </c>
      <c r="C148" s="127">
        <v>50000</v>
      </c>
      <c r="D148" s="127">
        <v>50000</v>
      </c>
      <c r="E148" s="127">
        <v>16232.34</v>
      </c>
      <c r="F148" s="128">
        <v>32.46</v>
      </c>
    </row>
    <row r="149" spans="1:6" ht="12.75">
      <c r="A149" s="129" t="s">
        <v>433</v>
      </c>
      <c r="B149" s="129" t="s">
        <v>434</v>
      </c>
      <c r="C149" s="130" t="s">
        <v>161</v>
      </c>
      <c r="D149" s="130" t="s">
        <v>161</v>
      </c>
      <c r="E149" s="130">
        <v>16232.34</v>
      </c>
      <c r="F149" s="131" t="s">
        <v>161</v>
      </c>
    </row>
    <row r="150" spans="1:6" ht="12.75">
      <c r="A150" s="126" t="s">
        <v>445</v>
      </c>
      <c r="B150" s="126" t="s">
        <v>446</v>
      </c>
      <c r="C150" s="127">
        <v>202000</v>
      </c>
      <c r="D150" s="127">
        <v>202000</v>
      </c>
      <c r="E150" s="127">
        <v>189404.75</v>
      </c>
      <c r="F150" s="128">
        <v>93.76</v>
      </c>
    </row>
    <row r="151" spans="1:6" ht="12.75">
      <c r="A151" s="129" t="s">
        <v>447</v>
      </c>
      <c r="B151" s="129" t="s">
        <v>278</v>
      </c>
      <c r="C151" s="130" t="s">
        <v>161</v>
      </c>
      <c r="D151" s="130" t="s">
        <v>161</v>
      </c>
      <c r="E151" s="130">
        <v>189404.75</v>
      </c>
      <c r="F151" s="131" t="s">
        <v>161</v>
      </c>
    </row>
    <row r="152" spans="1:6" ht="12.75">
      <c r="A152" s="129" t="s">
        <v>448</v>
      </c>
      <c r="B152" s="129" t="s">
        <v>279</v>
      </c>
      <c r="C152" s="130" t="s">
        <v>161</v>
      </c>
      <c r="D152" s="130" t="s">
        <v>161</v>
      </c>
      <c r="E152" s="130">
        <v>0</v>
      </c>
      <c r="F152" s="131" t="s">
        <v>161</v>
      </c>
    </row>
    <row r="153" spans="1:6" ht="12.75">
      <c r="A153" s="126" t="s">
        <v>463</v>
      </c>
      <c r="B153" s="126" t="s">
        <v>464</v>
      </c>
      <c r="C153" s="127">
        <v>70000</v>
      </c>
      <c r="D153" s="127">
        <v>70000</v>
      </c>
      <c r="E153" s="127">
        <v>16915.18</v>
      </c>
      <c r="F153" s="128">
        <v>24.16</v>
      </c>
    </row>
    <row r="154" spans="1:6" ht="12.75">
      <c r="A154" s="129" t="s">
        <v>465</v>
      </c>
      <c r="B154" s="129" t="s">
        <v>466</v>
      </c>
      <c r="C154" s="130" t="s">
        <v>161</v>
      </c>
      <c r="D154" s="130" t="s">
        <v>161</v>
      </c>
      <c r="E154" s="130">
        <v>16915.18</v>
      </c>
      <c r="F154" s="131" t="s">
        <v>161</v>
      </c>
    </row>
    <row r="155" spans="1:6" ht="12.75">
      <c r="A155" s="523" t="s">
        <v>1297</v>
      </c>
      <c r="B155" s="521"/>
      <c r="C155" s="118">
        <v>245000</v>
      </c>
      <c r="D155" s="118">
        <v>256800</v>
      </c>
      <c r="E155" s="118">
        <v>256800</v>
      </c>
      <c r="F155" s="119">
        <v>100</v>
      </c>
    </row>
    <row r="156" spans="1:6" ht="12.75">
      <c r="A156" s="523" t="s">
        <v>1298</v>
      </c>
      <c r="B156" s="521"/>
      <c r="C156" s="118">
        <v>245000</v>
      </c>
      <c r="D156" s="118">
        <v>256800</v>
      </c>
      <c r="E156" s="118">
        <v>256800</v>
      </c>
      <c r="F156" s="119">
        <v>100</v>
      </c>
    </row>
    <row r="157" spans="1:6" ht="12.75">
      <c r="A157" s="126" t="s">
        <v>453</v>
      </c>
      <c r="B157" s="126" t="s">
        <v>454</v>
      </c>
      <c r="C157" s="127">
        <v>245000</v>
      </c>
      <c r="D157" s="127">
        <v>256800</v>
      </c>
      <c r="E157" s="127">
        <v>256800</v>
      </c>
      <c r="F157" s="128">
        <v>100</v>
      </c>
    </row>
    <row r="158" spans="1:6" ht="12.75">
      <c r="A158" s="129" t="s">
        <v>455</v>
      </c>
      <c r="B158" s="129" t="s">
        <v>285</v>
      </c>
      <c r="C158" s="130" t="s">
        <v>161</v>
      </c>
      <c r="D158" s="130" t="s">
        <v>161</v>
      </c>
      <c r="E158" s="130">
        <v>256800</v>
      </c>
      <c r="F158" s="131" t="s">
        <v>161</v>
      </c>
    </row>
    <row r="159" spans="1:6" ht="12.75">
      <c r="A159" s="123" t="s">
        <v>912</v>
      </c>
      <c r="B159" s="123" t="s">
        <v>1378</v>
      </c>
      <c r="C159" s="124">
        <v>300000</v>
      </c>
      <c r="D159" s="124">
        <v>300000</v>
      </c>
      <c r="E159" s="124">
        <v>271790.63</v>
      </c>
      <c r="F159" s="125">
        <v>90.6</v>
      </c>
    </row>
    <row r="160" spans="1:6" ht="12.75">
      <c r="A160" s="523" t="s">
        <v>746</v>
      </c>
      <c r="B160" s="521"/>
      <c r="C160" s="118">
        <v>300000</v>
      </c>
      <c r="D160" s="118">
        <v>300000</v>
      </c>
      <c r="E160" s="118">
        <v>271790.63</v>
      </c>
      <c r="F160" s="119">
        <v>90.6</v>
      </c>
    </row>
    <row r="161" spans="1:6" ht="12.75">
      <c r="A161" s="523" t="s">
        <v>747</v>
      </c>
      <c r="B161" s="521"/>
      <c r="C161" s="118">
        <v>300000</v>
      </c>
      <c r="D161" s="118">
        <v>300000</v>
      </c>
      <c r="E161" s="118">
        <v>271790.63</v>
      </c>
      <c r="F161" s="119">
        <v>90.6</v>
      </c>
    </row>
    <row r="162" spans="1:6" ht="12.75">
      <c r="A162" s="126" t="s">
        <v>431</v>
      </c>
      <c r="B162" s="126" t="s">
        <v>432</v>
      </c>
      <c r="C162" s="127">
        <v>300000</v>
      </c>
      <c r="D162" s="127">
        <v>300000</v>
      </c>
      <c r="E162" s="127">
        <v>271790.63</v>
      </c>
      <c r="F162" s="128">
        <v>90.6</v>
      </c>
    </row>
    <row r="163" spans="1:6" ht="12.75">
      <c r="A163" s="129" t="s">
        <v>433</v>
      </c>
      <c r="B163" s="129" t="s">
        <v>434</v>
      </c>
      <c r="C163" s="130" t="s">
        <v>161</v>
      </c>
      <c r="D163" s="130" t="s">
        <v>161</v>
      </c>
      <c r="E163" s="130">
        <v>271790.63</v>
      </c>
      <c r="F163" s="131" t="s">
        <v>161</v>
      </c>
    </row>
    <row r="164" spans="1:6" ht="12.75">
      <c r="A164" s="123" t="s">
        <v>837</v>
      </c>
      <c r="B164" s="123" t="s">
        <v>1379</v>
      </c>
      <c r="C164" s="124">
        <v>114200</v>
      </c>
      <c r="D164" s="124">
        <v>114200</v>
      </c>
      <c r="E164" s="124">
        <v>114200</v>
      </c>
      <c r="F164" s="125">
        <v>100</v>
      </c>
    </row>
    <row r="165" spans="1:6" ht="12.75">
      <c r="A165" s="523" t="s">
        <v>746</v>
      </c>
      <c r="B165" s="521"/>
      <c r="C165" s="118">
        <v>688</v>
      </c>
      <c r="D165" s="118">
        <v>688</v>
      </c>
      <c r="E165" s="118">
        <v>688.23</v>
      </c>
      <c r="F165" s="119">
        <v>100.03</v>
      </c>
    </row>
    <row r="166" spans="1:6" ht="12.75">
      <c r="A166" s="523" t="s">
        <v>747</v>
      </c>
      <c r="B166" s="521"/>
      <c r="C166" s="118">
        <v>688</v>
      </c>
      <c r="D166" s="118">
        <v>688</v>
      </c>
      <c r="E166" s="118">
        <v>688.23</v>
      </c>
      <c r="F166" s="119">
        <v>100.03</v>
      </c>
    </row>
    <row r="167" spans="1:6" ht="12.75">
      <c r="A167" s="126" t="s">
        <v>445</v>
      </c>
      <c r="B167" s="126" t="s">
        <v>446</v>
      </c>
      <c r="C167" s="127">
        <v>688</v>
      </c>
      <c r="D167" s="127">
        <v>688</v>
      </c>
      <c r="E167" s="127">
        <v>688.23</v>
      </c>
      <c r="F167" s="128">
        <v>100.03</v>
      </c>
    </row>
    <row r="168" spans="1:6" ht="12.75">
      <c r="A168" s="129" t="s">
        <v>448</v>
      </c>
      <c r="B168" s="129" t="s">
        <v>279</v>
      </c>
      <c r="C168" s="130" t="s">
        <v>161</v>
      </c>
      <c r="D168" s="130" t="s">
        <v>161</v>
      </c>
      <c r="E168" s="130">
        <v>688.23</v>
      </c>
      <c r="F168" s="131" t="s">
        <v>161</v>
      </c>
    </row>
    <row r="169" spans="1:6" ht="12.75">
      <c r="A169" s="523" t="s">
        <v>751</v>
      </c>
      <c r="B169" s="521"/>
      <c r="C169" s="118">
        <v>113512</v>
      </c>
      <c r="D169" s="118">
        <v>113512</v>
      </c>
      <c r="E169" s="118">
        <v>113511.77</v>
      </c>
      <c r="F169" s="119">
        <v>100</v>
      </c>
    </row>
    <row r="170" spans="1:6" ht="12.75">
      <c r="A170" s="523" t="s">
        <v>752</v>
      </c>
      <c r="B170" s="521"/>
      <c r="C170" s="118">
        <v>113512</v>
      </c>
      <c r="D170" s="118">
        <v>113512</v>
      </c>
      <c r="E170" s="118">
        <v>113511.77</v>
      </c>
      <c r="F170" s="119">
        <v>100</v>
      </c>
    </row>
    <row r="171" spans="1:6" ht="12.75">
      <c r="A171" s="126" t="s">
        <v>445</v>
      </c>
      <c r="B171" s="126" t="s">
        <v>446</v>
      </c>
      <c r="C171" s="127">
        <v>113512</v>
      </c>
      <c r="D171" s="127">
        <v>113512</v>
      </c>
      <c r="E171" s="127">
        <v>113511.77</v>
      </c>
      <c r="F171" s="128">
        <v>100</v>
      </c>
    </row>
    <row r="172" spans="1:6" ht="12.75">
      <c r="A172" s="129" t="s">
        <v>448</v>
      </c>
      <c r="B172" s="129" t="s">
        <v>279</v>
      </c>
      <c r="C172" s="130" t="s">
        <v>161</v>
      </c>
      <c r="D172" s="130" t="s">
        <v>161</v>
      </c>
      <c r="E172" s="130">
        <v>113511.77</v>
      </c>
      <c r="F172" s="131" t="s">
        <v>161</v>
      </c>
    </row>
    <row r="173" spans="1:6" ht="12.75">
      <c r="A173" s="123" t="s">
        <v>776</v>
      </c>
      <c r="B173" s="123" t="s">
        <v>777</v>
      </c>
      <c r="C173" s="124">
        <v>30000</v>
      </c>
      <c r="D173" s="124">
        <v>30000</v>
      </c>
      <c r="E173" s="124">
        <v>19999</v>
      </c>
      <c r="F173" s="125">
        <v>66.66</v>
      </c>
    </row>
    <row r="174" spans="1:6" ht="12.75">
      <c r="A174" s="523" t="s">
        <v>746</v>
      </c>
      <c r="B174" s="521"/>
      <c r="C174" s="118">
        <v>30000</v>
      </c>
      <c r="D174" s="118">
        <v>30000</v>
      </c>
      <c r="E174" s="118">
        <v>19999</v>
      </c>
      <c r="F174" s="119">
        <v>66.66</v>
      </c>
    </row>
    <row r="175" spans="1:6" ht="12.75">
      <c r="A175" s="523" t="s">
        <v>747</v>
      </c>
      <c r="B175" s="521"/>
      <c r="C175" s="118">
        <v>30000</v>
      </c>
      <c r="D175" s="118">
        <v>30000</v>
      </c>
      <c r="E175" s="118">
        <v>19999</v>
      </c>
      <c r="F175" s="119">
        <v>66.66</v>
      </c>
    </row>
    <row r="176" spans="1:6" ht="12.75">
      <c r="A176" s="126" t="s">
        <v>330</v>
      </c>
      <c r="B176" s="126" t="s">
        <v>331</v>
      </c>
      <c r="C176" s="127">
        <v>30000</v>
      </c>
      <c r="D176" s="127">
        <v>30000</v>
      </c>
      <c r="E176" s="127">
        <v>19999</v>
      </c>
      <c r="F176" s="128">
        <v>66.66</v>
      </c>
    </row>
    <row r="177" spans="1:6" ht="12.75">
      <c r="A177" s="129" t="s">
        <v>348</v>
      </c>
      <c r="B177" s="129" t="s">
        <v>349</v>
      </c>
      <c r="C177" s="130" t="s">
        <v>161</v>
      </c>
      <c r="D177" s="130" t="s">
        <v>161</v>
      </c>
      <c r="E177" s="130">
        <v>19999</v>
      </c>
      <c r="F177" s="131" t="s">
        <v>161</v>
      </c>
    </row>
    <row r="178" spans="1:6" ht="12.75">
      <c r="A178" s="120" t="s">
        <v>778</v>
      </c>
      <c r="B178" s="120" t="s">
        <v>779</v>
      </c>
      <c r="C178" s="121">
        <v>680612</v>
      </c>
      <c r="D178" s="121">
        <v>680612</v>
      </c>
      <c r="E178" s="121">
        <v>628157.5</v>
      </c>
      <c r="F178" s="122">
        <v>92.29</v>
      </c>
    </row>
    <row r="179" spans="1:6" ht="12.75">
      <c r="A179" s="123" t="s">
        <v>757</v>
      </c>
      <c r="B179" s="123" t="s">
        <v>780</v>
      </c>
      <c r="C179" s="124">
        <v>300000</v>
      </c>
      <c r="D179" s="124">
        <v>300000</v>
      </c>
      <c r="E179" s="124">
        <v>248038.04</v>
      </c>
      <c r="F179" s="125">
        <v>82.68</v>
      </c>
    </row>
    <row r="180" spans="1:6" ht="12.75">
      <c r="A180" s="523" t="s">
        <v>746</v>
      </c>
      <c r="B180" s="521"/>
      <c r="C180" s="118">
        <v>300000</v>
      </c>
      <c r="D180" s="118">
        <v>300000</v>
      </c>
      <c r="E180" s="118">
        <v>248038.04</v>
      </c>
      <c r="F180" s="119">
        <v>82.68</v>
      </c>
    </row>
    <row r="181" spans="1:6" ht="12.75">
      <c r="A181" s="523" t="s">
        <v>747</v>
      </c>
      <c r="B181" s="521"/>
      <c r="C181" s="118">
        <v>300000</v>
      </c>
      <c r="D181" s="118">
        <v>300000</v>
      </c>
      <c r="E181" s="118">
        <v>248038.04</v>
      </c>
      <c r="F181" s="119">
        <v>82.68</v>
      </c>
    </row>
    <row r="182" spans="1:6" ht="12.75">
      <c r="A182" s="126" t="s">
        <v>353</v>
      </c>
      <c r="B182" s="126" t="s">
        <v>354</v>
      </c>
      <c r="C182" s="127">
        <v>300000</v>
      </c>
      <c r="D182" s="127">
        <v>300000</v>
      </c>
      <c r="E182" s="127">
        <v>248038.04</v>
      </c>
      <c r="F182" s="128">
        <v>82.68</v>
      </c>
    </row>
    <row r="183" spans="1:6" ht="12.75">
      <c r="A183" s="129" t="s">
        <v>355</v>
      </c>
      <c r="B183" s="129" t="s">
        <v>356</v>
      </c>
      <c r="C183" s="130" t="s">
        <v>161</v>
      </c>
      <c r="D183" s="130" t="s">
        <v>161</v>
      </c>
      <c r="E183" s="130">
        <v>248038.04</v>
      </c>
      <c r="F183" s="131" t="s">
        <v>161</v>
      </c>
    </row>
    <row r="184" spans="1:6" ht="12.75">
      <c r="A184" s="123" t="s">
        <v>781</v>
      </c>
      <c r="B184" s="123" t="s">
        <v>782</v>
      </c>
      <c r="C184" s="124">
        <v>380612</v>
      </c>
      <c r="D184" s="124">
        <v>380612</v>
      </c>
      <c r="E184" s="124">
        <v>380119.46</v>
      </c>
      <c r="F184" s="125">
        <v>99.87</v>
      </c>
    </row>
    <row r="185" spans="1:6" ht="12.75">
      <c r="A185" s="523" t="s">
        <v>746</v>
      </c>
      <c r="B185" s="521"/>
      <c r="C185" s="118">
        <v>218800</v>
      </c>
      <c r="D185" s="118">
        <v>218800</v>
      </c>
      <c r="E185" s="118">
        <v>218307.46</v>
      </c>
      <c r="F185" s="119">
        <v>99.77</v>
      </c>
    </row>
    <row r="186" spans="1:6" ht="12.75">
      <c r="A186" s="523" t="s">
        <v>747</v>
      </c>
      <c r="B186" s="521"/>
      <c r="C186" s="118">
        <v>218800</v>
      </c>
      <c r="D186" s="118">
        <v>218800</v>
      </c>
      <c r="E186" s="118">
        <v>218307.46</v>
      </c>
      <c r="F186" s="119">
        <v>99.77</v>
      </c>
    </row>
    <row r="187" spans="1:6" ht="12.75">
      <c r="A187" s="126" t="s">
        <v>316</v>
      </c>
      <c r="B187" s="126" t="s">
        <v>317</v>
      </c>
      <c r="C187" s="127">
        <v>14500</v>
      </c>
      <c r="D187" s="127">
        <v>14500</v>
      </c>
      <c r="E187" s="127">
        <v>14452.4</v>
      </c>
      <c r="F187" s="128">
        <v>99.67</v>
      </c>
    </row>
    <row r="188" spans="1:6" ht="12.75">
      <c r="A188" s="129" t="s">
        <v>318</v>
      </c>
      <c r="B188" s="129" t="s">
        <v>319</v>
      </c>
      <c r="C188" s="130" t="s">
        <v>161</v>
      </c>
      <c r="D188" s="130" t="s">
        <v>161</v>
      </c>
      <c r="E188" s="130">
        <v>14452.4</v>
      </c>
      <c r="F188" s="131" t="s">
        <v>161</v>
      </c>
    </row>
    <row r="189" spans="1:6" ht="12.75">
      <c r="A189" s="126" t="s">
        <v>330</v>
      </c>
      <c r="B189" s="126" t="s">
        <v>331</v>
      </c>
      <c r="C189" s="127">
        <v>23900</v>
      </c>
      <c r="D189" s="127">
        <v>23900</v>
      </c>
      <c r="E189" s="127">
        <v>23844.38</v>
      </c>
      <c r="F189" s="128">
        <v>99.77</v>
      </c>
    </row>
    <row r="190" spans="1:6" ht="12.75">
      <c r="A190" s="129" t="s">
        <v>336</v>
      </c>
      <c r="B190" s="129" t="s">
        <v>337</v>
      </c>
      <c r="C190" s="130" t="s">
        <v>161</v>
      </c>
      <c r="D190" s="130" t="s">
        <v>161</v>
      </c>
      <c r="E190" s="130">
        <v>9085.63</v>
      </c>
      <c r="F190" s="131" t="s">
        <v>161</v>
      </c>
    </row>
    <row r="191" spans="1:6" ht="12.75">
      <c r="A191" s="129" t="s">
        <v>348</v>
      </c>
      <c r="B191" s="129" t="s">
        <v>349</v>
      </c>
      <c r="C191" s="130" t="s">
        <v>161</v>
      </c>
      <c r="D191" s="130" t="s">
        <v>161</v>
      </c>
      <c r="E191" s="130">
        <v>14758.75</v>
      </c>
      <c r="F191" s="131" t="s">
        <v>161</v>
      </c>
    </row>
    <row r="192" spans="1:6" ht="12.75">
      <c r="A192" s="126" t="s">
        <v>353</v>
      </c>
      <c r="B192" s="126" t="s">
        <v>354</v>
      </c>
      <c r="C192" s="127">
        <v>108000</v>
      </c>
      <c r="D192" s="127">
        <v>108000</v>
      </c>
      <c r="E192" s="127">
        <v>107653.76</v>
      </c>
      <c r="F192" s="128">
        <v>99.68</v>
      </c>
    </row>
    <row r="193" spans="1:6" ht="12.75">
      <c r="A193" s="129" t="s">
        <v>355</v>
      </c>
      <c r="B193" s="129" t="s">
        <v>356</v>
      </c>
      <c r="C193" s="130" t="s">
        <v>161</v>
      </c>
      <c r="D193" s="130" t="s">
        <v>161</v>
      </c>
      <c r="E193" s="130">
        <v>103811.76</v>
      </c>
      <c r="F193" s="131" t="s">
        <v>161</v>
      </c>
    </row>
    <row r="194" spans="1:6" ht="12.75">
      <c r="A194" s="129" t="s">
        <v>359</v>
      </c>
      <c r="B194" s="129" t="s">
        <v>360</v>
      </c>
      <c r="C194" s="130" t="s">
        <v>161</v>
      </c>
      <c r="D194" s="130" t="s">
        <v>161</v>
      </c>
      <c r="E194" s="130">
        <v>3842</v>
      </c>
      <c r="F194" s="131" t="s">
        <v>161</v>
      </c>
    </row>
    <row r="195" spans="1:6" ht="12.75">
      <c r="A195" s="126" t="s">
        <v>410</v>
      </c>
      <c r="B195" s="126" t="s">
        <v>251</v>
      </c>
      <c r="C195" s="127">
        <v>72400</v>
      </c>
      <c r="D195" s="127">
        <v>72400</v>
      </c>
      <c r="E195" s="127">
        <v>72356.92</v>
      </c>
      <c r="F195" s="128">
        <v>99.94</v>
      </c>
    </row>
    <row r="196" spans="1:6" ht="12.75">
      <c r="A196" s="129" t="s">
        <v>411</v>
      </c>
      <c r="B196" s="129" t="s">
        <v>412</v>
      </c>
      <c r="C196" s="130" t="s">
        <v>161</v>
      </c>
      <c r="D196" s="130" t="s">
        <v>161</v>
      </c>
      <c r="E196" s="130">
        <v>72356.92</v>
      </c>
      <c r="F196" s="131" t="s">
        <v>161</v>
      </c>
    </row>
    <row r="197" spans="1:6" ht="12.75">
      <c r="A197" s="523" t="s">
        <v>751</v>
      </c>
      <c r="B197" s="521"/>
      <c r="C197" s="118">
        <v>161812</v>
      </c>
      <c r="D197" s="118">
        <v>161812</v>
      </c>
      <c r="E197" s="118">
        <v>161812</v>
      </c>
      <c r="F197" s="119">
        <v>100</v>
      </c>
    </row>
    <row r="198" spans="1:6" ht="12.75">
      <c r="A198" s="523" t="s">
        <v>863</v>
      </c>
      <c r="B198" s="521"/>
      <c r="C198" s="118">
        <v>161812</v>
      </c>
      <c r="D198" s="118">
        <v>161812</v>
      </c>
      <c r="E198" s="118">
        <v>161812</v>
      </c>
      <c r="F198" s="119">
        <v>100</v>
      </c>
    </row>
    <row r="199" spans="1:6" ht="12.75">
      <c r="A199" s="126" t="s">
        <v>353</v>
      </c>
      <c r="B199" s="126" t="s">
        <v>354</v>
      </c>
      <c r="C199" s="127">
        <v>161812</v>
      </c>
      <c r="D199" s="127">
        <v>161812</v>
      </c>
      <c r="E199" s="127">
        <v>161812</v>
      </c>
      <c r="F199" s="128">
        <v>100</v>
      </c>
    </row>
    <row r="200" spans="1:6" ht="12.75">
      <c r="A200" s="129" t="s">
        <v>355</v>
      </c>
      <c r="B200" s="129" t="s">
        <v>356</v>
      </c>
      <c r="C200" s="130" t="s">
        <v>161</v>
      </c>
      <c r="D200" s="130" t="s">
        <v>161</v>
      </c>
      <c r="E200" s="130">
        <v>161812</v>
      </c>
      <c r="F200" s="131" t="s">
        <v>161</v>
      </c>
    </row>
    <row r="201" spans="1:6" ht="12.75">
      <c r="A201" s="120" t="s">
        <v>783</v>
      </c>
      <c r="B201" s="120" t="s">
        <v>784</v>
      </c>
      <c r="C201" s="121">
        <v>5600</v>
      </c>
      <c r="D201" s="121">
        <v>5600</v>
      </c>
      <c r="E201" s="121">
        <v>0</v>
      </c>
      <c r="F201" s="122">
        <v>0</v>
      </c>
    </row>
    <row r="202" spans="1:6" ht="12.75">
      <c r="A202" s="123" t="s">
        <v>757</v>
      </c>
      <c r="B202" s="123" t="s">
        <v>785</v>
      </c>
      <c r="C202" s="124">
        <v>5600</v>
      </c>
      <c r="D202" s="124">
        <v>5600</v>
      </c>
      <c r="E202" s="124">
        <v>0</v>
      </c>
      <c r="F202" s="125">
        <v>0</v>
      </c>
    </row>
    <row r="203" spans="1:6" ht="12.75">
      <c r="A203" s="523" t="s">
        <v>746</v>
      </c>
      <c r="B203" s="521"/>
      <c r="C203" s="118">
        <v>5600</v>
      </c>
      <c r="D203" s="118">
        <v>5600</v>
      </c>
      <c r="E203" s="118">
        <v>0</v>
      </c>
      <c r="F203" s="119">
        <v>0</v>
      </c>
    </row>
    <row r="204" spans="1:6" ht="12.75">
      <c r="A204" s="523" t="s">
        <v>747</v>
      </c>
      <c r="B204" s="521"/>
      <c r="C204" s="118">
        <v>5600</v>
      </c>
      <c r="D204" s="118">
        <v>5600</v>
      </c>
      <c r="E204" s="118">
        <v>0</v>
      </c>
      <c r="F204" s="119">
        <v>0</v>
      </c>
    </row>
    <row r="205" spans="1:6" ht="12.75">
      <c r="A205" s="126" t="s">
        <v>410</v>
      </c>
      <c r="B205" s="126" t="s">
        <v>251</v>
      </c>
      <c r="C205" s="127">
        <v>5600</v>
      </c>
      <c r="D205" s="127">
        <v>5600</v>
      </c>
      <c r="E205" s="127">
        <v>0</v>
      </c>
      <c r="F205" s="128">
        <v>0</v>
      </c>
    </row>
    <row r="206" spans="1:6" ht="12.75">
      <c r="A206" s="129" t="s">
        <v>411</v>
      </c>
      <c r="B206" s="129" t="s">
        <v>412</v>
      </c>
      <c r="C206" s="130" t="s">
        <v>161</v>
      </c>
      <c r="D206" s="130" t="s">
        <v>161</v>
      </c>
      <c r="E206" s="130">
        <v>0</v>
      </c>
      <c r="F206" s="131" t="s">
        <v>161</v>
      </c>
    </row>
    <row r="207" spans="1:6" ht="12.75">
      <c r="A207" s="120" t="s">
        <v>786</v>
      </c>
      <c r="B207" s="120" t="s">
        <v>787</v>
      </c>
      <c r="C207" s="121">
        <v>1910965</v>
      </c>
      <c r="D207" s="121">
        <v>1910965</v>
      </c>
      <c r="E207" s="121">
        <v>1803230.81</v>
      </c>
      <c r="F207" s="122">
        <v>94.36</v>
      </c>
    </row>
    <row r="208" spans="1:6" ht="12.75">
      <c r="A208" s="123" t="s">
        <v>759</v>
      </c>
      <c r="B208" s="123" t="s">
        <v>788</v>
      </c>
      <c r="C208" s="124">
        <v>525000</v>
      </c>
      <c r="D208" s="124">
        <v>525000</v>
      </c>
      <c r="E208" s="124">
        <v>524907.12</v>
      </c>
      <c r="F208" s="125">
        <v>99.98</v>
      </c>
    </row>
    <row r="209" spans="1:6" ht="12.75">
      <c r="A209" s="523" t="s">
        <v>746</v>
      </c>
      <c r="B209" s="521"/>
      <c r="C209" s="118">
        <v>525000</v>
      </c>
      <c r="D209" s="118">
        <v>525000</v>
      </c>
      <c r="E209" s="118">
        <v>524907.12</v>
      </c>
      <c r="F209" s="119">
        <v>99.98</v>
      </c>
    </row>
    <row r="210" spans="1:6" ht="12.75">
      <c r="A210" s="523" t="s">
        <v>747</v>
      </c>
      <c r="B210" s="521"/>
      <c r="C210" s="118">
        <v>525000</v>
      </c>
      <c r="D210" s="118">
        <v>525000</v>
      </c>
      <c r="E210" s="118">
        <v>524907.12</v>
      </c>
      <c r="F210" s="119">
        <v>99.98</v>
      </c>
    </row>
    <row r="211" spans="1:6" ht="12.75">
      <c r="A211" s="126" t="s">
        <v>410</v>
      </c>
      <c r="B211" s="126" t="s">
        <v>251</v>
      </c>
      <c r="C211" s="127">
        <v>525000</v>
      </c>
      <c r="D211" s="127">
        <v>525000</v>
      </c>
      <c r="E211" s="127">
        <v>524907.12</v>
      </c>
      <c r="F211" s="128">
        <v>99.98</v>
      </c>
    </row>
    <row r="212" spans="1:6" ht="12.75">
      <c r="A212" s="129" t="s">
        <v>411</v>
      </c>
      <c r="B212" s="129" t="s">
        <v>412</v>
      </c>
      <c r="C212" s="130" t="s">
        <v>161</v>
      </c>
      <c r="D212" s="130" t="s">
        <v>161</v>
      </c>
      <c r="E212" s="130">
        <v>524907.12</v>
      </c>
      <c r="F212" s="131" t="s">
        <v>161</v>
      </c>
    </row>
    <row r="213" spans="1:6" ht="12.75">
      <c r="A213" s="123" t="s">
        <v>763</v>
      </c>
      <c r="B213" s="123" t="s">
        <v>789</v>
      </c>
      <c r="C213" s="124">
        <v>56476</v>
      </c>
      <c r="D213" s="124">
        <v>56476</v>
      </c>
      <c r="E213" s="124">
        <v>56476</v>
      </c>
      <c r="F213" s="125">
        <v>100</v>
      </c>
    </row>
    <row r="214" spans="1:6" ht="12.75">
      <c r="A214" s="523" t="s">
        <v>753</v>
      </c>
      <c r="B214" s="521"/>
      <c r="C214" s="118">
        <v>56476</v>
      </c>
      <c r="D214" s="118">
        <v>56476</v>
      </c>
      <c r="E214" s="118">
        <v>56476</v>
      </c>
      <c r="F214" s="119">
        <v>100</v>
      </c>
    </row>
    <row r="215" spans="1:6" ht="12.75">
      <c r="A215" s="523" t="s">
        <v>754</v>
      </c>
      <c r="B215" s="521"/>
      <c r="C215" s="118">
        <v>56476</v>
      </c>
      <c r="D215" s="118">
        <v>56476</v>
      </c>
      <c r="E215" s="118">
        <v>56476</v>
      </c>
      <c r="F215" s="119">
        <v>100</v>
      </c>
    </row>
    <row r="216" spans="1:6" ht="12.75">
      <c r="A216" s="126" t="s">
        <v>391</v>
      </c>
      <c r="B216" s="126" t="s">
        <v>392</v>
      </c>
      <c r="C216" s="127">
        <v>56476</v>
      </c>
      <c r="D216" s="127">
        <v>56476</v>
      </c>
      <c r="E216" s="127">
        <v>56476</v>
      </c>
      <c r="F216" s="128">
        <v>100</v>
      </c>
    </row>
    <row r="217" spans="1:6" ht="12.75">
      <c r="A217" s="129" t="s">
        <v>393</v>
      </c>
      <c r="B217" s="129" t="s">
        <v>394</v>
      </c>
      <c r="C217" s="130" t="s">
        <v>161</v>
      </c>
      <c r="D217" s="130" t="s">
        <v>161</v>
      </c>
      <c r="E217" s="130">
        <v>56476</v>
      </c>
      <c r="F217" s="131" t="s">
        <v>161</v>
      </c>
    </row>
    <row r="218" spans="1:6" ht="12.75">
      <c r="A218" s="123" t="s">
        <v>841</v>
      </c>
      <c r="B218" s="123" t="s">
        <v>1277</v>
      </c>
      <c r="C218" s="124">
        <v>1144089</v>
      </c>
      <c r="D218" s="124">
        <v>1144089</v>
      </c>
      <c r="E218" s="124">
        <v>1036506.9</v>
      </c>
      <c r="F218" s="125">
        <v>90.6</v>
      </c>
    </row>
    <row r="219" spans="1:6" ht="12.75">
      <c r="A219" s="523" t="s">
        <v>746</v>
      </c>
      <c r="B219" s="521"/>
      <c r="C219" s="118">
        <v>171614</v>
      </c>
      <c r="D219" s="118">
        <v>171614</v>
      </c>
      <c r="E219" s="118">
        <v>155476.04</v>
      </c>
      <c r="F219" s="119">
        <v>90.6</v>
      </c>
    </row>
    <row r="220" spans="1:6" ht="12.75">
      <c r="A220" s="523" t="s">
        <v>747</v>
      </c>
      <c r="B220" s="521"/>
      <c r="C220" s="118">
        <v>171614</v>
      </c>
      <c r="D220" s="118">
        <v>171614</v>
      </c>
      <c r="E220" s="118">
        <v>155476.04</v>
      </c>
      <c r="F220" s="119">
        <v>90.6</v>
      </c>
    </row>
    <row r="221" spans="1:6" ht="12.75">
      <c r="A221" s="126" t="s">
        <v>289</v>
      </c>
      <c r="B221" s="126" t="s">
        <v>290</v>
      </c>
      <c r="C221" s="127">
        <v>39900</v>
      </c>
      <c r="D221" s="127">
        <v>39900</v>
      </c>
      <c r="E221" s="127">
        <v>31668.27</v>
      </c>
      <c r="F221" s="128">
        <v>79.37</v>
      </c>
    </row>
    <row r="222" spans="1:6" ht="12.75">
      <c r="A222" s="129" t="s">
        <v>291</v>
      </c>
      <c r="B222" s="129" t="s">
        <v>292</v>
      </c>
      <c r="C222" s="130" t="s">
        <v>161</v>
      </c>
      <c r="D222" s="130" t="s">
        <v>161</v>
      </c>
      <c r="E222" s="130">
        <v>31668.27</v>
      </c>
      <c r="F222" s="131" t="s">
        <v>161</v>
      </c>
    </row>
    <row r="223" spans="1:6" ht="12.75">
      <c r="A223" s="126" t="s">
        <v>298</v>
      </c>
      <c r="B223" s="126" t="s">
        <v>299</v>
      </c>
      <c r="C223" s="127">
        <v>6600</v>
      </c>
      <c r="D223" s="127">
        <v>6600</v>
      </c>
      <c r="E223" s="127">
        <v>5225.27</v>
      </c>
      <c r="F223" s="128">
        <v>79.17</v>
      </c>
    </row>
    <row r="224" spans="1:6" ht="12.75">
      <c r="A224" s="129" t="s">
        <v>302</v>
      </c>
      <c r="B224" s="129" t="s">
        <v>303</v>
      </c>
      <c r="C224" s="130" t="s">
        <v>161</v>
      </c>
      <c r="D224" s="130" t="s">
        <v>161</v>
      </c>
      <c r="E224" s="130">
        <v>5225.27</v>
      </c>
      <c r="F224" s="131" t="s">
        <v>161</v>
      </c>
    </row>
    <row r="225" spans="1:6" ht="12.75">
      <c r="A225" s="126" t="s">
        <v>306</v>
      </c>
      <c r="B225" s="126" t="s">
        <v>307</v>
      </c>
      <c r="C225" s="127">
        <v>33</v>
      </c>
      <c r="D225" s="127">
        <v>33</v>
      </c>
      <c r="E225" s="127">
        <v>32.25</v>
      </c>
      <c r="F225" s="128">
        <v>97.73</v>
      </c>
    </row>
    <row r="226" spans="1:6" ht="12.75">
      <c r="A226" s="129" t="s">
        <v>308</v>
      </c>
      <c r="B226" s="129" t="s">
        <v>309</v>
      </c>
      <c r="C226" s="130" t="s">
        <v>161</v>
      </c>
      <c r="D226" s="130" t="s">
        <v>161</v>
      </c>
      <c r="E226" s="130">
        <v>32.25</v>
      </c>
      <c r="F226" s="131" t="s">
        <v>161</v>
      </c>
    </row>
    <row r="227" spans="1:6" ht="12.75">
      <c r="A227" s="126" t="s">
        <v>330</v>
      </c>
      <c r="B227" s="126" t="s">
        <v>331</v>
      </c>
      <c r="C227" s="127">
        <v>6000</v>
      </c>
      <c r="D227" s="127">
        <v>6000</v>
      </c>
      <c r="E227" s="127">
        <v>0</v>
      </c>
      <c r="F227" s="128">
        <v>0</v>
      </c>
    </row>
    <row r="228" spans="1:6" ht="12.75">
      <c r="A228" s="129" t="s">
        <v>348</v>
      </c>
      <c r="B228" s="129" t="s">
        <v>349</v>
      </c>
      <c r="C228" s="130" t="s">
        <v>161</v>
      </c>
      <c r="D228" s="130" t="s">
        <v>161</v>
      </c>
      <c r="E228" s="130">
        <v>0</v>
      </c>
      <c r="F228" s="131" t="s">
        <v>161</v>
      </c>
    </row>
    <row r="229" spans="1:6" ht="12.75">
      <c r="A229" s="126" t="s">
        <v>353</v>
      </c>
      <c r="B229" s="126" t="s">
        <v>354</v>
      </c>
      <c r="C229" s="127">
        <v>300</v>
      </c>
      <c r="D229" s="127">
        <v>300</v>
      </c>
      <c r="E229" s="127">
        <v>281.25</v>
      </c>
      <c r="F229" s="128">
        <v>93.75</v>
      </c>
    </row>
    <row r="230" spans="1:6" ht="12.75">
      <c r="A230" s="129" t="s">
        <v>365</v>
      </c>
      <c r="B230" s="129" t="s">
        <v>354</v>
      </c>
      <c r="C230" s="130" t="s">
        <v>161</v>
      </c>
      <c r="D230" s="130" t="s">
        <v>161</v>
      </c>
      <c r="E230" s="130">
        <v>281.25</v>
      </c>
      <c r="F230" s="131" t="s">
        <v>161</v>
      </c>
    </row>
    <row r="231" spans="1:6" ht="12.75">
      <c r="A231" s="126" t="s">
        <v>445</v>
      </c>
      <c r="B231" s="126" t="s">
        <v>446</v>
      </c>
      <c r="C231" s="127">
        <v>118781</v>
      </c>
      <c r="D231" s="127">
        <v>118781</v>
      </c>
      <c r="E231" s="127">
        <v>118269</v>
      </c>
      <c r="F231" s="128">
        <v>99.57</v>
      </c>
    </row>
    <row r="232" spans="1:6" ht="12.75">
      <c r="A232" s="129" t="s">
        <v>447</v>
      </c>
      <c r="B232" s="129" t="s">
        <v>278</v>
      </c>
      <c r="C232" s="130" t="s">
        <v>161</v>
      </c>
      <c r="D232" s="130" t="s">
        <v>161</v>
      </c>
      <c r="E232" s="130">
        <v>9280.12</v>
      </c>
      <c r="F232" s="131" t="s">
        <v>161</v>
      </c>
    </row>
    <row r="233" spans="1:6" ht="12.75">
      <c r="A233" s="129" t="s">
        <v>449</v>
      </c>
      <c r="B233" s="129" t="s">
        <v>450</v>
      </c>
      <c r="C233" s="130" t="s">
        <v>161</v>
      </c>
      <c r="D233" s="130" t="s">
        <v>161</v>
      </c>
      <c r="E233" s="130">
        <v>108988.88</v>
      </c>
      <c r="F233" s="131" t="s">
        <v>161</v>
      </c>
    </row>
    <row r="234" spans="1:6" ht="12.75">
      <c r="A234" s="523" t="s">
        <v>751</v>
      </c>
      <c r="B234" s="521"/>
      <c r="C234" s="118">
        <v>972475</v>
      </c>
      <c r="D234" s="118">
        <v>972475</v>
      </c>
      <c r="E234" s="118">
        <v>881030.86</v>
      </c>
      <c r="F234" s="119">
        <v>90.6</v>
      </c>
    </row>
    <row r="235" spans="1:6" ht="12.75">
      <c r="A235" s="523" t="s">
        <v>752</v>
      </c>
      <c r="B235" s="521"/>
      <c r="C235" s="118">
        <v>972475</v>
      </c>
      <c r="D235" s="118">
        <v>972475</v>
      </c>
      <c r="E235" s="118">
        <v>881030.86</v>
      </c>
      <c r="F235" s="119">
        <v>90.6</v>
      </c>
    </row>
    <row r="236" spans="1:6" ht="12.75">
      <c r="A236" s="126" t="s">
        <v>289</v>
      </c>
      <c r="B236" s="126" t="s">
        <v>290</v>
      </c>
      <c r="C236" s="127">
        <v>226100</v>
      </c>
      <c r="D236" s="127">
        <v>226100</v>
      </c>
      <c r="E236" s="127">
        <v>179453.52</v>
      </c>
      <c r="F236" s="128">
        <v>79.37</v>
      </c>
    </row>
    <row r="237" spans="1:6" ht="12.75">
      <c r="A237" s="129" t="s">
        <v>291</v>
      </c>
      <c r="B237" s="129" t="s">
        <v>292</v>
      </c>
      <c r="C237" s="130" t="s">
        <v>161</v>
      </c>
      <c r="D237" s="130" t="s">
        <v>161</v>
      </c>
      <c r="E237" s="130">
        <v>179453.52</v>
      </c>
      <c r="F237" s="131" t="s">
        <v>161</v>
      </c>
    </row>
    <row r="238" spans="1:6" ht="12.75">
      <c r="A238" s="126" t="s">
        <v>298</v>
      </c>
      <c r="B238" s="126" t="s">
        <v>299</v>
      </c>
      <c r="C238" s="127">
        <v>37400</v>
      </c>
      <c r="D238" s="127">
        <v>37400</v>
      </c>
      <c r="E238" s="127">
        <v>29609.84</v>
      </c>
      <c r="F238" s="128">
        <v>79.17</v>
      </c>
    </row>
    <row r="239" spans="1:6" ht="12.75">
      <c r="A239" s="129" t="s">
        <v>302</v>
      </c>
      <c r="B239" s="129" t="s">
        <v>303</v>
      </c>
      <c r="C239" s="130" t="s">
        <v>161</v>
      </c>
      <c r="D239" s="130" t="s">
        <v>161</v>
      </c>
      <c r="E239" s="130">
        <v>29609.84</v>
      </c>
      <c r="F239" s="131" t="s">
        <v>161</v>
      </c>
    </row>
    <row r="240" spans="1:6" ht="12.75">
      <c r="A240" s="126" t="s">
        <v>306</v>
      </c>
      <c r="B240" s="126" t="s">
        <v>307</v>
      </c>
      <c r="C240" s="127">
        <v>187</v>
      </c>
      <c r="D240" s="127">
        <v>187</v>
      </c>
      <c r="E240" s="127">
        <v>182.75</v>
      </c>
      <c r="F240" s="128">
        <v>97.73</v>
      </c>
    </row>
    <row r="241" spans="1:6" ht="12.75">
      <c r="A241" s="129" t="s">
        <v>308</v>
      </c>
      <c r="B241" s="129" t="s">
        <v>309</v>
      </c>
      <c r="C241" s="130" t="s">
        <v>161</v>
      </c>
      <c r="D241" s="130" t="s">
        <v>161</v>
      </c>
      <c r="E241" s="130">
        <v>182.75</v>
      </c>
      <c r="F241" s="131" t="s">
        <v>161</v>
      </c>
    </row>
    <row r="242" spans="1:6" ht="12.75">
      <c r="A242" s="126" t="s">
        <v>330</v>
      </c>
      <c r="B242" s="126" t="s">
        <v>331</v>
      </c>
      <c r="C242" s="127">
        <v>34000</v>
      </c>
      <c r="D242" s="127">
        <v>34000</v>
      </c>
      <c r="E242" s="127">
        <v>0</v>
      </c>
      <c r="F242" s="128">
        <v>0</v>
      </c>
    </row>
    <row r="243" spans="1:6" ht="12.75">
      <c r="A243" s="129" t="s">
        <v>348</v>
      </c>
      <c r="B243" s="129" t="s">
        <v>349</v>
      </c>
      <c r="C243" s="130" t="s">
        <v>161</v>
      </c>
      <c r="D243" s="130" t="s">
        <v>161</v>
      </c>
      <c r="E243" s="130">
        <v>0</v>
      </c>
      <c r="F243" s="131" t="s">
        <v>161</v>
      </c>
    </row>
    <row r="244" spans="1:6" ht="12.75">
      <c r="A244" s="126" t="s">
        <v>353</v>
      </c>
      <c r="B244" s="126" t="s">
        <v>354</v>
      </c>
      <c r="C244" s="127">
        <v>1700</v>
      </c>
      <c r="D244" s="127">
        <v>1700</v>
      </c>
      <c r="E244" s="127">
        <v>1593.75</v>
      </c>
      <c r="F244" s="128">
        <v>93.75</v>
      </c>
    </row>
    <row r="245" spans="1:6" ht="12.75">
      <c r="A245" s="129" t="s">
        <v>365</v>
      </c>
      <c r="B245" s="129" t="s">
        <v>354</v>
      </c>
      <c r="C245" s="130" t="s">
        <v>161</v>
      </c>
      <c r="D245" s="130" t="s">
        <v>161</v>
      </c>
      <c r="E245" s="130">
        <v>1593.75</v>
      </c>
      <c r="F245" s="131" t="s">
        <v>161</v>
      </c>
    </row>
    <row r="246" spans="1:6" ht="12.75">
      <c r="A246" s="126" t="s">
        <v>445</v>
      </c>
      <c r="B246" s="126" t="s">
        <v>446</v>
      </c>
      <c r="C246" s="127">
        <v>673088</v>
      </c>
      <c r="D246" s="127">
        <v>673088</v>
      </c>
      <c r="E246" s="127">
        <v>670191</v>
      </c>
      <c r="F246" s="128">
        <v>99.57</v>
      </c>
    </row>
    <row r="247" spans="1:6" ht="12.75">
      <c r="A247" s="129" t="s">
        <v>447</v>
      </c>
      <c r="B247" s="129" t="s">
        <v>278</v>
      </c>
      <c r="C247" s="130" t="s">
        <v>161</v>
      </c>
      <c r="D247" s="130" t="s">
        <v>161</v>
      </c>
      <c r="E247" s="130">
        <v>52587.38</v>
      </c>
      <c r="F247" s="131" t="s">
        <v>161</v>
      </c>
    </row>
    <row r="248" spans="1:6" ht="12.75">
      <c r="A248" s="129" t="s">
        <v>449</v>
      </c>
      <c r="B248" s="129" t="s">
        <v>450</v>
      </c>
      <c r="C248" s="130" t="s">
        <v>161</v>
      </c>
      <c r="D248" s="130" t="s">
        <v>161</v>
      </c>
      <c r="E248" s="130">
        <v>617603.62</v>
      </c>
      <c r="F248" s="131" t="s">
        <v>161</v>
      </c>
    </row>
    <row r="249" spans="1:6" ht="12.75">
      <c r="A249" s="123" t="s">
        <v>781</v>
      </c>
      <c r="B249" s="123" t="s">
        <v>790</v>
      </c>
      <c r="C249" s="124">
        <v>30000</v>
      </c>
      <c r="D249" s="124">
        <v>30000</v>
      </c>
      <c r="E249" s="124">
        <v>30000</v>
      </c>
      <c r="F249" s="125">
        <v>100</v>
      </c>
    </row>
    <row r="250" spans="1:6" ht="12.75">
      <c r="A250" s="523" t="s">
        <v>746</v>
      </c>
      <c r="B250" s="521"/>
      <c r="C250" s="118">
        <v>30000</v>
      </c>
      <c r="D250" s="118">
        <v>30000</v>
      </c>
      <c r="E250" s="118">
        <v>30000</v>
      </c>
      <c r="F250" s="119">
        <v>100</v>
      </c>
    </row>
    <row r="251" spans="1:6" ht="12.75">
      <c r="A251" s="523" t="s">
        <v>747</v>
      </c>
      <c r="B251" s="521"/>
      <c r="C251" s="118">
        <v>30000</v>
      </c>
      <c r="D251" s="118">
        <v>30000</v>
      </c>
      <c r="E251" s="118">
        <v>30000</v>
      </c>
      <c r="F251" s="119">
        <v>100</v>
      </c>
    </row>
    <row r="252" spans="1:6" ht="12.75">
      <c r="A252" s="126" t="s">
        <v>410</v>
      </c>
      <c r="B252" s="126" t="s">
        <v>251</v>
      </c>
      <c r="C252" s="127">
        <v>30000</v>
      </c>
      <c r="D252" s="127">
        <v>30000</v>
      </c>
      <c r="E252" s="127">
        <v>30000</v>
      </c>
      <c r="F252" s="128">
        <v>100</v>
      </c>
    </row>
    <row r="253" spans="1:6" ht="12.75">
      <c r="A253" s="129" t="s">
        <v>411</v>
      </c>
      <c r="B253" s="129" t="s">
        <v>412</v>
      </c>
      <c r="C253" s="130" t="s">
        <v>161</v>
      </c>
      <c r="D253" s="130" t="s">
        <v>161</v>
      </c>
      <c r="E253" s="130">
        <v>30000</v>
      </c>
      <c r="F253" s="131" t="s">
        <v>161</v>
      </c>
    </row>
    <row r="254" spans="1:6" ht="12.75">
      <c r="A254" s="123" t="s">
        <v>791</v>
      </c>
      <c r="B254" s="123" t="s">
        <v>792</v>
      </c>
      <c r="C254" s="124">
        <v>125400</v>
      </c>
      <c r="D254" s="124">
        <v>125400</v>
      </c>
      <c r="E254" s="124">
        <v>125340.79</v>
      </c>
      <c r="F254" s="125">
        <v>99.95</v>
      </c>
    </row>
    <row r="255" spans="1:6" ht="12.75">
      <c r="A255" s="523" t="s">
        <v>746</v>
      </c>
      <c r="B255" s="521"/>
      <c r="C255" s="118">
        <v>125400</v>
      </c>
      <c r="D255" s="118">
        <v>125400</v>
      </c>
      <c r="E255" s="118">
        <v>125340.79</v>
      </c>
      <c r="F255" s="119">
        <v>99.95</v>
      </c>
    </row>
    <row r="256" spans="1:6" ht="12.75">
      <c r="A256" s="523" t="s">
        <v>747</v>
      </c>
      <c r="B256" s="521"/>
      <c r="C256" s="118">
        <v>125400</v>
      </c>
      <c r="D256" s="118">
        <v>125400</v>
      </c>
      <c r="E256" s="118">
        <v>125340.79</v>
      </c>
      <c r="F256" s="119">
        <v>99.95</v>
      </c>
    </row>
    <row r="257" spans="1:6" ht="12.75">
      <c r="A257" s="126" t="s">
        <v>410</v>
      </c>
      <c r="B257" s="126" t="s">
        <v>251</v>
      </c>
      <c r="C257" s="127">
        <v>125400</v>
      </c>
      <c r="D257" s="127">
        <v>125400</v>
      </c>
      <c r="E257" s="127">
        <v>125340.79</v>
      </c>
      <c r="F257" s="128">
        <v>99.95</v>
      </c>
    </row>
    <row r="258" spans="1:6" ht="12.75">
      <c r="A258" s="129" t="s">
        <v>411</v>
      </c>
      <c r="B258" s="129" t="s">
        <v>412</v>
      </c>
      <c r="C258" s="130" t="s">
        <v>161</v>
      </c>
      <c r="D258" s="130" t="s">
        <v>161</v>
      </c>
      <c r="E258" s="130">
        <v>125340.79</v>
      </c>
      <c r="F258" s="131" t="s">
        <v>161</v>
      </c>
    </row>
    <row r="259" spans="1:6" ht="12.75">
      <c r="A259" s="123" t="s">
        <v>793</v>
      </c>
      <c r="B259" s="123" t="s">
        <v>794</v>
      </c>
      <c r="C259" s="124">
        <v>30000</v>
      </c>
      <c r="D259" s="124">
        <v>30000</v>
      </c>
      <c r="E259" s="124">
        <v>30000</v>
      </c>
      <c r="F259" s="125">
        <v>100</v>
      </c>
    </row>
    <row r="260" spans="1:6" ht="12.75">
      <c r="A260" s="523" t="s">
        <v>746</v>
      </c>
      <c r="B260" s="521"/>
      <c r="C260" s="118">
        <v>30000</v>
      </c>
      <c r="D260" s="118">
        <v>30000</v>
      </c>
      <c r="E260" s="118">
        <v>30000</v>
      </c>
      <c r="F260" s="119">
        <v>100</v>
      </c>
    </row>
    <row r="261" spans="1:6" ht="12.75">
      <c r="A261" s="523" t="s">
        <v>747</v>
      </c>
      <c r="B261" s="521"/>
      <c r="C261" s="118">
        <v>30000</v>
      </c>
      <c r="D261" s="118">
        <v>30000</v>
      </c>
      <c r="E261" s="118">
        <v>30000</v>
      </c>
      <c r="F261" s="119">
        <v>100</v>
      </c>
    </row>
    <row r="262" spans="1:6" ht="12.75">
      <c r="A262" s="126" t="s">
        <v>410</v>
      </c>
      <c r="B262" s="126" t="s">
        <v>251</v>
      </c>
      <c r="C262" s="127">
        <v>30000</v>
      </c>
      <c r="D262" s="127">
        <v>30000</v>
      </c>
      <c r="E262" s="127">
        <v>30000</v>
      </c>
      <c r="F262" s="128">
        <v>100</v>
      </c>
    </row>
    <row r="263" spans="1:6" ht="12.75">
      <c r="A263" s="129" t="s">
        <v>411</v>
      </c>
      <c r="B263" s="129" t="s">
        <v>412</v>
      </c>
      <c r="C263" s="130" t="s">
        <v>161</v>
      </c>
      <c r="D263" s="130" t="s">
        <v>161</v>
      </c>
      <c r="E263" s="130">
        <v>30000</v>
      </c>
      <c r="F263" s="131" t="s">
        <v>161</v>
      </c>
    </row>
    <row r="264" spans="1:6" ht="12.75">
      <c r="A264" s="120" t="s">
        <v>795</v>
      </c>
      <c r="B264" s="120" t="s">
        <v>796</v>
      </c>
      <c r="C264" s="121">
        <v>1789250</v>
      </c>
      <c r="D264" s="121">
        <v>1826500</v>
      </c>
      <c r="E264" s="121">
        <v>1273763.49</v>
      </c>
      <c r="F264" s="122">
        <v>69.74</v>
      </c>
    </row>
    <row r="265" spans="1:6" ht="12.75">
      <c r="A265" s="123" t="s">
        <v>757</v>
      </c>
      <c r="B265" s="123" t="s">
        <v>797</v>
      </c>
      <c r="C265" s="124">
        <v>240000</v>
      </c>
      <c r="D265" s="124">
        <v>240000</v>
      </c>
      <c r="E265" s="124">
        <v>237815.48</v>
      </c>
      <c r="F265" s="125">
        <v>99.09</v>
      </c>
    </row>
    <row r="266" spans="1:6" ht="12.75">
      <c r="A266" s="523" t="s">
        <v>746</v>
      </c>
      <c r="B266" s="521"/>
      <c r="C266" s="118">
        <v>240000</v>
      </c>
      <c r="D266" s="118">
        <v>240000</v>
      </c>
      <c r="E266" s="118">
        <v>237815.48</v>
      </c>
      <c r="F266" s="119">
        <v>99.09</v>
      </c>
    </row>
    <row r="267" spans="1:6" ht="12.75">
      <c r="A267" s="523" t="s">
        <v>747</v>
      </c>
      <c r="B267" s="521"/>
      <c r="C267" s="118">
        <v>240000</v>
      </c>
      <c r="D267" s="118">
        <v>240000</v>
      </c>
      <c r="E267" s="118">
        <v>237815.48</v>
      </c>
      <c r="F267" s="119">
        <v>99.09</v>
      </c>
    </row>
    <row r="268" spans="1:6" ht="12.75">
      <c r="A268" s="126" t="s">
        <v>410</v>
      </c>
      <c r="B268" s="126" t="s">
        <v>251</v>
      </c>
      <c r="C268" s="127">
        <v>240000</v>
      </c>
      <c r="D268" s="127">
        <v>240000</v>
      </c>
      <c r="E268" s="127">
        <v>237815.48</v>
      </c>
      <c r="F268" s="128">
        <v>99.09</v>
      </c>
    </row>
    <row r="269" spans="1:6" ht="12.75">
      <c r="A269" s="129" t="s">
        <v>411</v>
      </c>
      <c r="B269" s="129" t="s">
        <v>412</v>
      </c>
      <c r="C269" s="130" t="s">
        <v>161</v>
      </c>
      <c r="D269" s="130" t="s">
        <v>161</v>
      </c>
      <c r="E269" s="130">
        <v>237815.48</v>
      </c>
      <c r="F269" s="131" t="s">
        <v>161</v>
      </c>
    </row>
    <row r="270" spans="1:6" ht="12.75">
      <c r="A270" s="123" t="s">
        <v>798</v>
      </c>
      <c r="B270" s="123" t="s">
        <v>799</v>
      </c>
      <c r="C270" s="124">
        <v>9000</v>
      </c>
      <c r="D270" s="124">
        <v>9000</v>
      </c>
      <c r="E270" s="124">
        <v>8400</v>
      </c>
      <c r="F270" s="125">
        <v>93.33</v>
      </c>
    </row>
    <row r="271" spans="1:6" ht="12.75">
      <c r="A271" s="523" t="s">
        <v>746</v>
      </c>
      <c r="B271" s="521"/>
      <c r="C271" s="118">
        <v>9000</v>
      </c>
      <c r="D271" s="118">
        <v>9000</v>
      </c>
      <c r="E271" s="118">
        <v>8400</v>
      </c>
      <c r="F271" s="119">
        <v>93.33</v>
      </c>
    </row>
    <row r="272" spans="1:6" ht="12.75">
      <c r="A272" s="523" t="s">
        <v>747</v>
      </c>
      <c r="B272" s="521"/>
      <c r="C272" s="118">
        <v>9000</v>
      </c>
      <c r="D272" s="118">
        <v>9000</v>
      </c>
      <c r="E272" s="118">
        <v>8400</v>
      </c>
      <c r="F272" s="119">
        <v>93.33</v>
      </c>
    </row>
    <row r="273" spans="1:6" ht="12.75">
      <c r="A273" s="126" t="s">
        <v>353</v>
      </c>
      <c r="B273" s="126" t="s">
        <v>354</v>
      </c>
      <c r="C273" s="127">
        <v>9000</v>
      </c>
      <c r="D273" s="127">
        <v>9000</v>
      </c>
      <c r="E273" s="127">
        <v>8400</v>
      </c>
      <c r="F273" s="128">
        <v>93.33</v>
      </c>
    </row>
    <row r="274" spans="1:6" ht="12.75">
      <c r="A274" s="129" t="s">
        <v>365</v>
      </c>
      <c r="B274" s="129" t="s">
        <v>354</v>
      </c>
      <c r="C274" s="130" t="s">
        <v>161</v>
      </c>
      <c r="D274" s="130" t="s">
        <v>161</v>
      </c>
      <c r="E274" s="130">
        <v>8400</v>
      </c>
      <c r="F274" s="131" t="s">
        <v>161</v>
      </c>
    </row>
    <row r="275" spans="1:6" ht="12.75">
      <c r="A275" s="123" t="s">
        <v>763</v>
      </c>
      <c r="B275" s="123" t="s">
        <v>800</v>
      </c>
      <c r="C275" s="124">
        <v>26750</v>
      </c>
      <c r="D275" s="124">
        <v>53150</v>
      </c>
      <c r="E275" s="124">
        <v>53118.25</v>
      </c>
      <c r="F275" s="125">
        <v>99.94</v>
      </c>
    </row>
    <row r="276" spans="1:6" ht="12.75">
      <c r="A276" s="523" t="s">
        <v>746</v>
      </c>
      <c r="B276" s="521"/>
      <c r="C276" s="118">
        <v>26750</v>
      </c>
      <c r="D276" s="118">
        <v>53150</v>
      </c>
      <c r="E276" s="118">
        <v>53118.25</v>
      </c>
      <c r="F276" s="119">
        <v>99.94</v>
      </c>
    </row>
    <row r="277" spans="1:6" ht="12.75">
      <c r="A277" s="523" t="s">
        <v>747</v>
      </c>
      <c r="B277" s="521"/>
      <c r="C277" s="118">
        <v>26750</v>
      </c>
      <c r="D277" s="118">
        <v>53150</v>
      </c>
      <c r="E277" s="118">
        <v>53118.25</v>
      </c>
      <c r="F277" s="119">
        <v>99.94</v>
      </c>
    </row>
    <row r="278" spans="1:6" ht="12.75">
      <c r="A278" s="126" t="s">
        <v>330</v>
      </c>
      <c r="B278" s="126" t="s">
        <v>331</v>
      </c>
      <c r="C278" s="127">
        <v>10250</v>
      </c>
      <c r="D278" s="127">
        <v>21350</v>
      </c>
      <c r="E278" s="127">
        <v>21318.25</v>
      </c>
      <c r="F278" s="128">
        <v>99.85</v>
      </c>
    </row>
    <row r="279" spans="1:6" ht="12.75">
      <c r="A279" s="129" t="s">
        <v>336</v>
      </c>
      <c r="B279" s="129" t="s">
        <v>337</v>
      </c>
      <c r="C279" s="130" t="s">
        <v>161</v>
      </c>
      <c r="D279" s="130" t="s">
        <v>161</v>
      </c>
      <c r="E279" s="130">
        <v>250</v>
      </c>
      <c r="F279" s="131" t="s">
        <v>161</v>
      </c>
    </row>
    <row r="280" spans="1:6" ht="12.75">
      <c r="A280" s="129" t="s">
        <v>348</v>
      </c>
      <c r="B280" s="129" t="s">
        <v>349</v>
      </c>
      <c r="C280" s="130" t="s">
        <v>161</v>
      </c>
      <c r="D280" s="130" t="s">
        <v>161</v>
      </c>
      <c r="E280" s="130">
        <v>21068.25</v>
      </c>
      <c r="F280" s="131" t="s">
        <v>161</v>
      </c>
    </row>
    <row r="281" spans="1:6" ht="12.75">
      <c r="A281" s="126" t="s">
        <v>353</v>
      </c>
      <c r="B281" s="126" t="s">
        <v>354</v>
      </c>
      <c r="C281" s="127">
        <v>16500</v>
      </c>
      <c r="D281" s="127">
        <v>31800</v>
      </c>
      <c r="E281" s="127">
        <v>31800</v>
      </c>
      <c r="F281" s="128">
        <v>100</v>
      </c>
    </row>
    <row r="282" spans="1:6" ht="12.75">
      <c r="A282" s="129" t="s">
        <v>365</v>
      </c>
      <c r="B282" s="129" t="s">
        <v>354</v>
      </c>
      <c r="C282" s="130" t="s">
        <v>161</v>
      </c>
      <c r="D282" s="130" t="s">
        <v>161</v>
      </c>
      <c r="E282" s="130">
        <v>31800</v>
      </c>
      <c r="F282" s="131" t="s">
        <v>161</v>
      </c>
    </row>
    <row r="283" spans="1:6" ht="12.75">
      <c r="A283" s="123" t="s">
        <v>801</v>
      </c>
      <c r="B283" s="123" t="s">
        <v>802</v>
      </c>
      <c r="C283" s="124">
        <v>70000</v>
      </c>
      <c r="D283" s="124">
        <v>80850</v>
      </c>
      <c r="E283" s="124">
        <v>50098.91</v>
      </c>
      <c r="F283" s="125">
        <v>61.97</v>
      </c>
    </row>
    <row r="284" spans="1:6" ht="12.75">
      <c r="A284" s="523" t="s">
        <v>746</v>
      </c>
      <c r="B284" s="521"/>
      <c r="C284" s="118">
        <v>70000</v>
      </c>
      <c r="D284" s="118">
        <v>80850</v>
      </c>
      <c r="E284" s="118">
        <v>50098.91</v>
      </c>
      <c r="F284" s="119">
        <v>61.97</v>
      </c>
    </row>
    <row r="285" spans="1:6" ht="12.75">
      <c r="A285" s="523" t="s">
        <v>747</v>
      </c>
      <c r="B285" s="521"/>
      <c r="C285" s="118">
        <v>70000</v>
      </c>
      <c r="D285" s="118">
        <v>80850</v>
      </c>
      <c r="E285" s="118">
        <v>50098.91</v>
      </c>
      <c r="F285" s="119">
        <v>61.97</v>
      </c>
    </row>
    <row r="286" spans="1:6" ht="12.75">
      <c r="A286" s="126" t="s">
        <v>330</v>
      </c>
      <c r="B286" s="126" t="s">
        <v>331</v>
      </c>
      <c r="C286" s="127">
        <v>37500</v>
      </c>
      <c r="D286" s="127">
        <v>37500</v>
      </c>
      <c r="E286" s="127">
        <v>6937.5</v>
      </c>
      <c r="F286" s="128">
        <v>18.5</v>
      </c>
    </row>
    <row r="287" spans="1:6" ht="12.75">
      <c r="A287" s="129" t="s">
        <v>334</v>
      </c>
      <c r="B287" s="129" t="s">
        <v>335</v>
      </c>
      <c r="C287" s="130" t="s">
        <v>161</v>
      </c>
      <c r="D287" s="130" t="s">
        <v>161</v>
      </c>
      <c r="E287" s="130">
        <v>0</v>
      </c>
      <c r="F287" s="131" t="s">
        <v>161</v>
      </c>
    </row>
    <row r="288" spans="1:6" ht="12.75">
      <c r="A288" s="129" t="s">
        <v>336</v>
      </c>
      <c r="B288" s="129" t="s">
        <v>337</v>
      </c>
      <c r="C288" s="130" t="s">
        <v>161</v>
      </c>
      <c r="D288" s="130" t="s">
        <v>161</v>
      </c>
      <c r="E288" s="130">
        <v>0</v>
      </c>
      <c r="F288" s="131" t="s">
        <v>161</v>
      </c>
    </row>
    <row r="289" spans="1:6" ht="12.75">
      <c r="A289" s="129" t="s">
        <v>340</v>
      </c>
      <c r="B289" s="129" t="s">
        <v>341</v>
      </c>
      <c r="C289" s="130" t="s">
        <v>161</v>
      </c>
      <c r="D289" s="130" t="s">
        <v>161</v>
      </c>
      <c r="E289" s="130">
        <v>4500</v>
      </c>
      <c r="F289" s="131" t="s">
        <v>161</v>
      </c>
    </row>
    <row r="290" spans="1:6" ht="12.75">
      <c r="A290" s="129" t="s">
        <v>344</v>
      </c>
      <c r="B290" s="129" t="s">
        <v>345</v>
      </c>
      <c r="C290" s="130" t="s">
        <v>161</v>
      </c>
      <c r="D290" s="130" t="s">
        <v>161</v>
      </c>
      <c r="E290" s="130">
        <v>0</v>
      </c>
      <c r="F290" s="131" t="s">
        <v>161</v>
      </c>
    </row>
    <row r="291" spans="1:6" ht="12.75">
      <c r="A291" s="129" t="s">
        <v>348</v>
      </c>
      <c r="B291" s="129" t="s">
        <v>349</v>
      </c>
      <c r="C291" s="130" t="s">
        <v>161</v>
      </c>
      <c r="D291" s="130" t="s">
        <v>161</v>
      </c>
      <c r="E291" s="130">
        <v>2437.5</v>
      </c>
      <c r="F291" s="131" t="s">
        <v>161</v>
      </c>
    </row>
    <row r="292" spans="1:6" ht="12.75">
      <c r="A292" s="126" t="s">
        <v>353</v>
      </c>
      <c r="B292" s="126" t="s">
        <v>354</v>
      </c>
      <c r="C292" s="127">
        <v>32500</v>
      </c>
      <c r="D292" s="127">
        <v>43350</v>
      </c>
      <c r="E292" s="127">
        <v>43161.41</v>
      </c>
      <c r="F292" s="128">
        <v>99.56</v>
      </c>
    </row>
    <row r="293" spans="1:6" ht="12.75">
      <c r="A293" s="129" t="s">
        <v>359</v>
      </c>
      <c r="B293" s="129" t="s">
        <v>360</v>
      </c>
      <c r="C293" s="130" t="s">
        <v>161</v>
      </c>
      <c r="D293" s="130" t="s">
        <v>161</v>
      </c>
      <c r="E293" s="130">
        <v>23697.99</v>
      </c>
      <c r="F293" s="131" t="s">
        <v>161</v>
      </c>
    </row>
    <row r="294" spans="1:6" ht="12.75">
      <c r="A294" s="129" t="s">
        <v>362</v>
      </c>
      <c r="B294" s="129" t="s">
        <v>363</v>
      </c>
      <c r="C294" s="130" t="s">
        <v>161</v>
      </c>
      <c r="D294" s="130" t="s">
        <v>161</v>
      </c>
      <c r="E294" s="130">
        <v>0</v>
      </c>
      <c r="F294" s="131" t="s">
        <v>161</v>
      </c>
    </row>
    <row r="295" spans="1:6" ht="12.75">
      <c r="A295" s="129" t="s">
        <v>365</v>
      </c>
      <c r="B295" s="129" t="s">
        <v>354</v>
      </c>
      <c r="C295" s="130" t="s">
        <v>161</v>
      </c>
      <c r="D295" s="130" t="s">
        <v>161</v>
      </c>
      <c r="E295" s="130">
        <v>19463.42</v>
      </c>
      <c r="F295" s="131" t="s">
        <v>161</v>
      </c>
    </row>
    <row r="296" spans="1:6" ht="12.75">
      <c r="A296" s="123" t="s">
        <v>803</v>
      </c>
      <c r="B296" s="123" t="s">
        <v>804</v>
      </c>
      <c r="C296" s="124">
        <v>1289500</v>
      </c>
      <c r="D296" s="124">
        <v>1289500</v>
      </c>
      <c r="E296" s="124">
        <v>811878.25</v>
      </c>
      <c r="F296" s="125">
        <v>62.96</v>
      </c>
    </row>
    <row r="297" spans="1:6" ht="12.75">
      <c r="A297" s="523" t="s">
        <v>746</v>
      </c>
      <c r="B297" s="521"/>
      <c r="C297" s="118">
        <v>1104500</v>
      </c>
      <c r="D297" s="118">
        <v>1104500</v>
      </c>
      <c r="E297" s="118">
        <v>631878.25</v>
      </c>
      <c r="F297" s="119">
        <v>57.21</v>
      </c>
    </row>
    <row r="298" spans="1:6" ht="12.75">
      <c r="A298" s="523" t="s">
        <v>747</v>
      </c>
      <c r="B298" s="521"/>
      <c r="C298" s="118">
        <v>1104500</v>
      </c>
      <c r="D298" s="118">
        <v>1104500</v>
      </c>
      <c r="E298" s="118">
        <v>631878.25</v>
      </c>
      <c r="F298" s="119">
        <v>57.21</v>
      </c>
    </row>
    <row r="299" spans="1:6" ht="12.75">
      <c r="A299" s="126" t="s">
        <v>316</v>
      </c>
      <c r="B299" s="126" t="s">
        <v>317</v>
      </c>
      <c r="C299" s="127">
        <v>500</v>
      </c>
      <c r="D299" s="127">
        <v>500</v>
      </c>
      <c r="E299" s="127">
        <v>125</v>
      </c>
      <c r="F299" s="128">
        <v>25</v>
      </c>
    </row>
    <row r="300" spans="1:6" ht="12.75">
      <c r="A300" s="129" t="s">
        <v>318</v>
      </c>
      <c r="B300" s="129" t="s">
        <v>319</v>
      </c>
      <c r="C300" s="130" t="s">
        <v>161</v>
      </c>
      <c r="D300" s="130" t="s">
        <v>161</v>
      </c>
      <c r="E300" s="130">
        <v>125</v>
      </c>
      <c r="F300" s="131" t="s">
        <v>161</v>
      </c>
    </row>
    <row r="301" spans="1:6" ht="12.75">
      <c r="A301" s="126" t="s">
        <v>330</v>
      </c>
      <c r="B301" s="126" t="s">
        <v>331</v>
      </c>
      <c r="C301" s="127">
        <v>287500</v>
      </c>
      <c r="D301" s="127">
        <v>287500</v>
      </c>
      <c r="E301" s="127">
        <v>64463.55</v>
      </c>
      <c r="F301" s="128">
        <v>22.42</v>
      </c>
    </row>
    <row r="302" spans="1:6" ht="12.75">
      <c r="A302" s="129" t="s">
        <v>332</v>
      </c>
      <c r="B302" s="129" t="s">
        <v>333</v>
      </c>
      <c r="C302" s="130" t="s">
        <v>161</v>
      </c>
      <c r="D302" s="130" t="s">
        <v>161</v>
      </c>
      <c r="E302" s="130">
        <v>14500</v>
      </c>
      <c r="F302" s="131" t="s">
        <v>161</v>
      </c>
    </row>
    <row r="303" spans="1:6" ht="12.75">
      <c r="A303" s="129" t="s">
        <v>334</v>
      </c>
      <c r="B303" s="129" t="s">
        <v>335</v>
      </c>
      <c r="C303" s="130" t="s">
        <v>161</v>
      </c>
      <c r="D303" s="130" t="s">
        <v>161</v>
      </c>
      <c r="E303" s="130">
        <v>10126.25</v>
      </c>
      <c r="F303" s="131" t="s">
        <v>161</v>
      </c>
    </row>
    <row r="304" spans="1:6" ht="12.75">
      <c r="A304" s="129" t="s">
        <v>336</v>
      </c>
      <c r="B304" s="129" t="s">
        <v>337</v>
      </c>
      <c r="C304" s="130" t="s">
        <v>161</v>
      </c>
      <c r="D304" s="130" t="s">
        <v>161</v>
      </c>
      <c r="E304" s="130">
        <v>3125</v>
      </c>
      <c r="F304" s="131" t="s">
        <v>161</v>
      </c>
    </row>
    <row r="305" spans="1:6" ht="12.75">
      <c r="A305" s="129" t="s">
        <v>338</v>
      </c>
      <c r="B305" s="129" t="s">
        <v>339</v>
      </c>
      <c r="C305" s="130" t="s">
        <v>161</v>
      </c>
      <c r="D305" s="130" t="s">
        <v>161</v>
      </c>
      <c r="E305" s="130">
        <v>10264.41</v>
      </c>
      <c r="F305" s="131" t="s">
        <v>161</v>
      </c>
    </row>
    <row r="306" spans="1:6" ht="12.75">
      <c r="A306" s="129" t="s">
        <v>340</v>
      </c>
      <c r="B306" s="129" t="s">
        <v>341</v>
      </c>
      <c r="C306" s="130" t="s">
        <v>161</v>
      </c>
      <c r="D306" s="130" t="s">
        <v>161</v>
      </c>
      <c r="E306" s="130">
        <v>1425</v>
      </c>
      <c r="F306" s="131" t="s">
        <v>161</v>
      </c>
    </row>
    <row r="307" spans="1:6" ht="12.75">
      <c r="A307" s="129" t="s">
        <v>342</v>
      </c>
      <c r="B307" s="129" t="s">
        <v>343</v>
      </c>
      <c r="C307" s="130" t="s">
        <v>161</v>
      </c>
      <c r="D307" s="130" t="s">
        <v>161</v>
      </c>
      <c r="E307" s="130">
        <v>0</v>
      </c>
      <c r="F307" s="131" t="s">
        <v>161</v>
      </c>
    </row>
    <row r="308" spans="1:6" ht="12.75">
      <c r="A308" s="129" t="s">
        <v>344</v>
      </c>
      <c r="B308" s="129" t="s">
        <v>345</v>
      </c>
      <c r="C308" s="130" t="s">
        <v>161</v>
      </c>
      <c r="D308" s="130" t="s">
        <v>161</v>
      </c>
      <c r="E308" s="130">
        <v>7344</v>
      </c>
      <c r="F308" s="131" t="s">
        <v>161</v>
      </c>
    </row>
    <row r="309" spans="1:6" ht="12.75">
      <c r="A309" s="129" t="s">
        <v>348</v>
      </c>
      <c r="B309" s="129" t="s">
        <v>349</v>
      </c>
      <c r="C309" s="130" t="s">
        <v>161</v>
      </c>
      <c r="D309" s="130" t="s">
        <v>161</v>
      </c>
      <c r="E309" s="130">
        <v>17678.89</v>
      </c>
      <c r="F309" s="131" t="s">
        <v>161</v>
      </c>
    </row>
    <row r="310" spans="1:6" ht="12.75">
      <c r="A310" s="126" t="s">
        <v>350</v>
      </c>
      <c r="B310" s="126" t="s">
        <v>351</v>
      </c>
      <c r="C310" s="127">
        <v>14000</v>
      </c>
      <c r="D310" s="127">
        <v>14000</v>
      </c>
      <c r="E310" s="127">
        <v>10492.55</v>
      </c>
      <c r="F310" s="128">
        <v>74.95</v>
      </c>
    </row>
    <row r="311" spans="1:6" ht="12.75">
      <c r="A311" s="129" t="s">
        <v>352</v>
      </c>
      <c r="B311" s="129" t="s">
        <v>351</v>
      </c>
      <c r="C311" s="130" t="s">
        <v>161</v>
      </c>
      <c r="D311" s="130" t="s">
        <v>161</v>
      </c>
      <c r="E311" s="130">
        <v>10492.55</v>
      </c>
      <c r="F311" s="131" t="s">
        <v>161</v>
      </c>
    </row>
    <row r="312" spans="1:6" ht="12.75">
      <c r="A312" s="126" t="s">
        <v>353</v>
      </c>
      <c r="B312" s="126" t="s">
        <v>354</v>
      </c>
      <c r="C312" s="127">
        <v>802500</v>
      </c>
      <c r="D312" s="127">
        <v>802500</v>
      </c>
      <c r="E312" s="127">
        <v>556797.15</v>
      </c>
      <c r="F312" s="128">
        <v>69.38</v>
      </c>
    </row>
    <row r="313" spans="1:6" ht="12.75">
      <c r="A313" s="129" t="s">
        <v>359</v>
      </c>
      <c r="B313" s="129" t="s">
        <v>360</v>
      </c>
      <c r="C313" s="130" t="s">
        <v>161</v>
      </c>
      <c r="D313" s="130" t="s">
        <v>161</v>
      </c>
      <c r="E313" s="130">
        <v>16575</v>
      </c>
      <c r="F313" s="131" t="s">
        <v>161</v>
      </c>
    </row>
    <row r="314" spans="1:6" ht="12.75">
      <c r="A314" s="129" t="s">
        <v>362</v>
      </c>
      <c r="B314" s="129" t="s">
        <v>363</v>
      </c>
      <c r="C314" s="130" t="s">
        <v>161</v>
      </c>
      <c r="D314" s="130" t="s">
        <v>161</v>
      </c>
      <c r="E314" s="130">
        <v>100</v>
      </c>
      <c r="F314" s="131" t="s">
        <v>161</v>
      </c>
    </row>
    <row r="315" spans="1:6" ht="12.75">
      <c r="A315" s="129" t="s">
        <v>365</v>
      </c>
      <c r="B315" s="129" t="s">
        <v>354</v>
      </c>
      <c r="C315" s="130" t="s">
        <v>161</v>
      </c>
      <c r="D315" s="130" t="s">
        <v>161</v>
      </c>
      <c r="E315" s="130">
        <v>540122.15</v>
      </c>
      <c r="F315" s="131" t="s">
        <v>161</v>
      </c>
    </row>
    <row r="316" spans="1:6" ht="12.75">
      <c r="A316" s="523" t="s">
        <v>748</v>
      </c>
      <c r="B316" s="521"/>
      <c r="C316" s="118">
        <v>150000</v>
      </c>
      <c r="D316" s="118">
        <v>150000</v>
      </c>
      <c r="E316" s="118">
        <v>150000</v>
      </c>
      <c r="F316" s="119">
        <v>100</v>
      </c>
    </row>
    <row r="317" spans="1:6" ht="12.75">
      <c r="A317" s="523" t="s">
        <v>1377</v>
      </c>
      <c r="B317" s="521"/>
      <c r="C317" s="118">
        <v>150000</v>
      </c>
      <c r="D317" s="118">
        <v>150000</v>
      </c>
      <c r="E317" s="118">
        <v>150000</v>
      </c>
      <c r="F317" s="119">
        <v>100</v>
      </c>
    </row>
    <row r="318" spans="1:6" ht="12.75">
      <c r="A318" s="126" t="s">
        <v>330</v>
      </c>
      <c r="B318" s="126" t="s">
        <v>331</v>
      </c>
      <c r="C318" s="127">
        <v>60000</v>
      </c>
      <c r="D318" s="127">
        <v>60000</v>
      </c>
      <c r="E318" s="127">
        <v>60000</v>
      </c>
      <c r="F318" s="128">
        <v>100</v>
      </c>
    </row>
    <row r="319" spans="1:6" ht="12.75">
      <c r="A319" s="129" t="s">
        <v>334</v>
      </c>
      <c r="B319" s="129" t="s">
        <v>335</v>
      </c>
      <c r="C319" s="130" t="s">
        <v>161</v>
      </c>
      <c r="D319" s="130" t="s">
        <v>161</v>
      </c>
      <c r="E319" s="130">
        <v>5000</v>
      </c>
      <c r="F319" s="131" t="s">
        <v>161</v>
      </c>
    </row>
    <row r="320" spans="1:6" ht="12.75">
      <c r="A320" s="129" t="s">
        <v>340</v>
      </c>
      <c r="B320" s="129" t="s">
        <v>341</v>
      </c>
      <c r="C320" s="130" t="s">
        <v>161</v>
      </c>
      <c r="D320" s="130" t="s">
        <v>161</v>
      </c>
      <c r="E320" s="130">
        <v>0</v>
      </c>
      <c r="F320" s="131" t="s">
        <v>161</v>
      </c>
    </row>
    <row r="321" spans="1:6" ht="12.75">
      <c r="A321" s="129" t="s">
        <v>344</v>
      </c>
      <c r="B321" s="129" t="s">
        <v>345</v>
      </c>
      <c r="C321" s="130" t="s">
        <v>161</v>
      </c>
      <c r="D321" s="130" t="s">
        <v>161</v>
      </c>
      <c r="E321" s="130">
        <v>10000</v>
      </c>
      <c r="F321" s="131" t="s">
        <v>161</v>
      </c>
    </row>
    <row r="322" spans="1:6" ht="12.75">
      <c r="A322" s="129" t="s">
        <v>348</v>
      </c>
      <c r="B322" s="129" t="s">
        <v>349</v>
      </c>
      <c r="C322" s="130" t="s">
        <v>161</v>
      </c>
      <c r="D322" s="130" t="s">
        <v>161</v>
      </c>
      <c r="E322" s="130">
        <v>45000</v>
      </c>
      <c r="F322" s="131" t="s">
        <v>161</v>
      </c>
    </row>
    <row r="323" spans="1:6" ht="12.75">
      <c r="A323" s="126" t="s">
        <v>350</v>
      </c>
      <c r="B323" s="126" t="s">
        <v>351</v>
      </c>
      <c r="C323" s="127">
        <v>2000</v>
      </c>
      <c r="D323" s="127">
        <v>2000</v>
      </c>
      <c r="E323" s="127">
        <v>2000</v>
      </c>
      <c r="F323" s="128">
        <v>100</v>
      </c>
    </row>
    <row r="324" spans="1:6" ht="12.75">
      <c r="A324" s="129" t="s">
        <v>352</v>
      </c>
      <c r="B324" s="129" t="s">
        <v>351</v>
      </c>
      <c r="C324" s="130" t="s">
        <v>161</v>
      </c>
      <c r="D324" s="130" t="s">
        <v>161</v>
      </c>
      <c r="E324" s="130">
        <v>2000</v>
      </c>
      <c r="F324" s="131" t="s">
        <v>161</v>
      </c>
    </row>
    <row r="325" spans="1:6" ht="12.75">
      <c r="A325" s="126" t="s">
        <v>353</v>
      </c>
      <c r="B325" s="126" t="s">
        <v>354</v>
      </c>
      <c r="C325" s="127">
        <v>88000</v>
      </c>
      <c r="D325" s="127">
        <v>88000</v>
      </c>
      <c r="E325" s="127">
        <v>88000</v>
      </c>
      <c r="F325" s="128">
        <v>100</v>
      </c>
    </row>
    <row r="326" spans="1:6" ht="12.75">
      <c r="A326" s="129" t="s">
        <v>362</v>
      </c>
      <c r="B326" s="129" t="s">
        <v>363</v>
      </c>
      <c r="C326" s="130" t="s">
        <v>161</v>
      </c>
      <c r="D326" s="130" t="s">
        <v>161</v>
      </c>
      <c r="E326" s="130">
        <v>0</v>
      </c>
      <c r="F326" s="131" t="s">
        <v>161</v>
      </c>
    </row>
    <row r="327" spans="1:6" ht="12.75">
      <c r="A327" s="129" t="s">
        <v>365</v>
      </c>
      <c r="B327" s="129" t="s">
        <v>354</v>
      </c>
      <c r="C327" s="130" t="s">
        <v>161</v>
      </c>
      <c r="D327" s="130" t="s">
        <v>161</v>
      </c>
      <c r="E327" s="130">
        <v>88000</v>
      </c>
      <c r="F327" s="131" t="s">
        <v>161</v>
      </c>
    </row>
    <row r="328" spans="1:6" ht="12.75">
      <c r="A328" s="523" t="s">
        <v>751</v>
      </c>
      <c r="B328" s="521"/>
      <c r="C328" s="118">
        <v>5000</v>
      </c>
      <c r="D328" s="118">
        <v>5000</v>
      </c>
      <c r="E328" s="118">
        <v>0</v>
      </c>
      <c r="F328" s="119">
        <v>0</v>
      </c>
    </row>
    <row r="329" spans="1:6" ht="12.75">
      <c r="A329" s="523" t="s">
        <v>863</v>
      </c>
      <c r="B329" s="521"/>
      <c r="C329" s="118">
        <v>5000</v>
      </c>
      <c r="D329" s="118">
        <v>5000</v>
      </c>
      <c r="E329" s="118">
        <v>0</v>
      </c>
      <c r="F329" s="119">
        <v>0</v>
      </c>
    </row>
    <row r="330" spans="1:6" ht="12.75">
      <c r="A330" s="126" t="s">
        <v>353</v>
      </c>
      <c r="B330" s="126" t="s">
        <v>354</v>
      </c>
      <c r="C330" s="127">
        <v>5000</v>
      </c>
      <c r="D330" s="127">
        <v>5000</v>
      </c>
      <c r="E330" s="127">
        <v>0</v>
      </c>
      <c r="F330" s="128">
        <v>0</v>
      </c>
    </row>
    <row r="331" spans="1:6" ht="12.75">
      <c r="A331" s="129" t="s">
        <v>365</v>
      </c>
      <c r="B331" s="129" t="s">
        <v>354</v>
      </c>
      <c r="C331" s="130" t="s">
        <v>161</v>
      </c>
      <c r="D331" s="130" t="s">
        <v>161</v>
      </c>
      <c r="E331" s="130">
        <v>0</v>
      </c>
      <c r="F331" s="131" t="s">
        <v>161</v>
      </c>
    </row>
    <row r="332" spans="1:6" ht="12.75">
      <c r="A332" s="523" t="s">
        <v>753</v>
      </c>
      <c r="B332" s="521"/>
      <c r="C332" s="118">
        <v>30000</v>
      </c>
      <c r="D332" s="118">
        <v>30000</v>
      </c>
      <c r="E332" s="118">
        <v>30000</v>
      </c>
      <c r="F332" s="119">
        <v>100</v>
      </c>
    </row>
    <row r="333" spans="1:6" ht="12.75">
      <c r="A333" s="523" t="s">
        <v>754</v>
      </c>
      <c r="B333" s="521"/>
      <c r="C333" s="118">
        <v>30000</v>
      </c>
      <c r="D333" s="118">
        <v>30000</v>
      </c>
      <c r="E333" s="118">
        <v>30000</v>
      </c>
      <c r="F333" s="119">
        <v>100</v>
      </c>
    </row>
    <row r="334" spans="1:6" ht="12.75">
      <c r="A334" s="126" t="s">
        <v>330</v>
      </c>
      <c r="B334" s="126" t="s">
        <v>331</v>
      </c>
      <c r="C334" s="127">
        <v>30000</v>
      </c>
      <c r="D334" s="127">
        <v>30000</v>
      </c>
      <c r="E334" s="127">
        <v>30000</v>
      </c>
      <c r="F334" s="128">
        <v>100</v>
      </c>
    </row>
    <row r="335" spans="1:6" ht="12.75">
      <c r="A335" s="129" t="s">
        <v>348</v>
      </c>
      <c r="B335" s="129" t="s">
        <v>349</v>
      </c>
      <c r="C335" s="130" t="s">
        <v>161</v>
      </c>
      <c r="D335" s="130" t="s">
        <v>161</v>
      </c>
      <c r="E335" s="130">
        <v>30000</v>
      </c>
      <c r="F335" s="131" t="s">
        <v>161</v>
      </c>
    </row>
    <row r="336" spans="1:6" ht="12.75">
      <c r="A336" s="123" t="s">
        <v>805</v>
      </c>
      <c r="B336" s="123" t="s">
        <v>806</v>
      </c>
      <c r="C336" s="124">
        <v>40000</v>
      </c>
      <c r="D336" s="124">
        <v>40000</v>
      </c>
      <c r="E336" s="124">
        <v>31650.09</v>
      </c>
      <c r="F336" s="125">
        <v>79.13</v>
      </c>
    </row>
    <row r="337" spans="1:6" ht="12.75">
      <c r="A337" s="523" t="s">
        <v>746</v>
      </c>
      <c r="B337" s="521"/>
      <c r="C337" s="118">
        <v>40000</v>
      </c>
      <c r="D337" s="118">
        <v>40000</v>
      </c>
      <c r="E337" s="118">
        <v>31650.09</v>
      </c>
      <c r="F337" s="119">
        <v>79.13</v>
      </c>
    </row>
    <row r="338" spans="1:6" ht="12.75">
      <c r="A338" s="523" t="s">
        <v>747</v>
      </c>
      <c r="B338" s="521"/>
      <c r="C338" s="118">
        <v>40000</v>
      </c>
      <c r="D338" s="118">
        <v>40000</v>
      </c>
      <c r="E338" s="118">
        <v>31650.09</v>
      </c>
      <c r="F338" s="119">
        <v>79.13</v>
      </c>
    </row>
    <row r="339" spans="1:6" ht="12.75">
      <c r="A339" s="126" t="s">
        <v>330</v>
      </c>
      <c r="B339" s="126" t="s">
        <v>331</v>
      </c>
      <c r="C339" s="127">
        <v>9750</v>
      </c>
      <c r="D339" s="127">
        <v>9750</v>
      </c>
      <c r="E339" s="127">
        <v>9750</v>
      </c>
      <c r="F339" s="128">
        <v>100</v>
      </c>
    </row>
    <row r="340" spans="1:6" ht="12.75">
      <c r="A340" s="129" t="s">
        <v>340</v>
      </c>
      <c r="B340" s="129" t="s">
        <v>341</v>
      </c>
      <c r="C340" s="130" t="s">
        <v>161</v>
      </c>
      <c r="D340" s="130" t="s">
        <v>161</v>
      </c>
      <c r="E340" s="130">
        <v>500</v>
      </c>
      <c r="F340" s="131" t="s">
        <v>161</v>
      </c>
    </row>
    <row r="341" spans="1:6" ht="12.75">
      <c r="A341" s="129" t="s">
        <v>344</v>
      </c>
      <c r="B341" s="129" t="s">
        <v>345</v>
      </c>
      <c r="C341" s="130" t="s">
        <v>161</v>
      </c>
      <c r="D341" s="130" t="s">
        <v>161</v>
      </c>
      <c r="E341" s="130">
        <v>5250</v>
      </c>
      <c r="F341" s="131" t="s">
        <v>161</v>
      </c>
    </row>
    <row r="342" spans="1:6" ht="12.75">
      <c r="A342" s="129" t="s">
        <v>348</v>
      </c>
      <c r="B342" s="129" t="s">
        <v>349</v>
      </c>
      <c r="C342" s="130" t="s">
        <v>161</v>
      </c>
      <c r="D342" s="130" t="s">
        <v>161</v>
      </c>
      <c r="E342" s="130">
        <v>4000</v>
      </c>
      <c r="F342" s="131" t="s">
        <v>161</v>
      </c>
    </row>
    <row r="343" spans="1:6" ht="12.75">
      <c r="A343" s="126" t="s">
        <v>353</v>
      </c>
      <c r="B343" s="126" t="s">
        <v>354</v>
      </c>
      <c r="C343" s="127">
        <v>30250</v>
      </c>
      <c r="D343" s="127">
        <v>30250</v>
      </c>
      <c r="E343" s="127">
        <v>21900.09</v>
      </c>
      <c r="F343" s="128">
        <v>72.4</v>
      </c>
    </row>
    <row r="344" spans="1:6" ht="12.75">
      <c r="A344" s="129" t="s">
        <v>365</v>
      </c>
      <c r="B344" s="129" t="s">
        <v>354</v>
      </c>
      <c r="C344" s="130" t="s">
        <v>161</v>
      </c>
      <c r="D344" s="130" t="s">
        <v>161</v>
      </c>
      <c r="E344" s="130">
        <v>21900.09</v>
      </c>
      <c r="F344" s="131" t="s">
        <v>161</v>
      </c>
    </row>
    <row r="345" spans="1:6" ht="12.75">
      <c r="A345" s="123" t="s">
        <v>807</v>
      </c>
      <c r="B345" s="123" t="s">
        <v>1380</v>
      </c>
      <c r="C345" s="124">
        <v>5000</v>
      </c>
      <c r="D345" s="124">
        <v>5000</v>
      </c>
      <c r="E345" s="124">
        <v>3768.29</v>
      </c>
      <c r="F345" s="125">
        <v>75.37</v>
      </c>
    </row>
    <row r="346" spans="1:6" ht="12.75">
      <c r="A346" s="523" t="s">
        <v>746</v>
      </c>
      <c r="B346" s="521"/>
      <c r="C346" s="118">
        <v>5000</v>
      </c>
      <c r="D346" s="118">
        <v>5000</v>
      </c>
      <c r="E346" s="118">
        <v>3768.29</v>
      </c>
      <c r="F346" s="119">
        <v>75.37</v>
      </c>
    </row>
    <row r="347" spans="1:6" ht="12.75">
      <c r="A347" s="523" t="s">
        <v>747</v>
      </c>
      <c r="B347" s="521"/>
      <c r="C347" s="118">
        <v>5000</v>
      </c>
      <c r="D347" s="118">
        <v>5000</v>
      </c>
      <c r="E347" s="118">
        <v>3768.29</v>
      </c>
      <c r="F347" s="119">
        <v>75.37</v>
      </c>
    </row>
    <row r="348" spans="1:6" ht="12.75">
      <c r="A348" s="126" t="s">
        <v>353</v>
      </c>
      <c r="B348" s="126" t="s">
        <v>354</v>
      </c>
      <c r="C348" s="127">
        <v>5000</v>
      </c>
      <c r="D348" s="127">
        <v>5000</v>
      </c>
      <c r="E348" s="127">
        <v>3768.29</v>
      </c>
      <c r="F348" s="128">
        <v>75.37</v>
      </c>
    </row>
    <row r="349" spans="1:6" ht="12.75">
      <c r="A349" s="129" t="s">
        <v>365</v>
      </c>
      <c r="B349" s="129" t="s">
        <v>354</v>
      </c>
      <c r="C349" s="130" t="s">
        <v>161</v>
      </c>
      <c r="D349" s="130" t="s">
        <v>161</v>
      </c>
      <c r="E349" s="130">
        <v>3768.29</v>
      </c>
      <c r="F349" s="131" t="s">
        <v>161</v>
      </c>
    </row>
    <row r="350" spans="1:6" ht="12.75">
      <c r="A350" s="123" t="s">
        <v>771</v>
      </c>
      <c r="B350" s="123" t="s">
        <v>809</v>
      </c>
      <c r="C350" s="124">
        <v>54000</v>
      </c>
      <c r="D350" s="124">
        <v>54000</v>
      </c>
      <c r="E350" s="124">
        <v>53510.2</v>
      </c>
      <c r="F350" s="125">
        <v>99.09</v>
      </c>
    </row>
    <row r="351" spans="1:6" ht="12.75">
      <c r="A351" s="523" t="s">
        <v>746</v>
      </c>
      <c r="B351" s="521"/>
      <c r="C351" s="118">
        <v>54000</v>
      </c>
      <c r="D351" s="118">
        <v>54000</v>
      </c>
      <c r="E351" s="118">
        <v>53510.2</v>
      </c>
      <c r="F351" s="119">
        <v>99.09</v>
      </c>
    </row>
    <row r="352" spans="1:6" ht="12.75">
      <c r="A352" s="523" t="s">
        <v>747</v>
      </c>
      <c r="B352" s="521"/>
      <c r="C352" s="118">
        <v>54000</v>
      </c>
      <c r="D352" s="118">
        <v>54000</v>
      </c>
      <c r="E352" s="118">
        <v>53510.2</v>
      </c>
      <c r="F352" s="119">
        <v>99.09</v>
      </c>
    </row>
    <row r="353" spans="1:6" ht="12.75">
      <c r="A353" s="126" t="s">
        <v>330</v>
      </c>
      <c r="B353" s="126" t="s">
        <v>331</v>
      </c>
      <c r="C353" s="127">
        <v>42000</v>
      </c>
      <c r="D353" s="127">
        <v>42500</v>
      </c>
      <c r="E353" s="127">
        <v>42394.98</v>
      </c>
      <c r="F353" s="128">
        <v>99.75</v>
      </c>
    </row>
    <row r="354" spans="1:6" ht="12.75">
      <c r="A354" s="129" t="s">
        <v>334</v>
      </c>
      <c r="B354" s="129" t="s">
        <v>335</v>
      </c>
      <c r="C354" s="130" t="s">
        <v>161</v>
      </c>
      <c r="D354" s="130" t="s">
        <v>161</v>
      </c>
      <c r="E354" s="130">
        <v>18807.98</v>
      </c>
      <c r="F354" s="131" t="s">
        <v>161</v>
      </c>
    </row>
    <row r="355" spans="1:6" ht="12.75">
      <c r="A355" s="129" t="s">
        <v>336</v>
      </c>
      <c r="B355" s="129" t="s">
        <v>337</v>
      </c>
      <c r="C355" s="130" t="s">
        <v>161</v>
      </c>
      <c r="D355" s="130" t="s">
        <v>161</v>
      </c>
      <c r="E355" s="130">
        <v>0</v>
      </c>
      <c r="F355" s="131" t="s">
        <v>161</v>
      </c>
    </row>
    <row r="356" spans="1:6" ht="12.75">
      <c r="A356" s="129" t="s">
        <v>344</v>
      </c>
      <c r="B356" s="129" t="s">
        <v>345</v>
      </c>
      <c r="C356" s="130" t="s">
        <v>161</v>
      </c>
      <c r="D356" s="130" t="s">
        <v>161</v>
      </c>
      <c r="E356" s="130">
        <v>16000</v>
      </c>
      <c r="F356" s="131" t="s">
        <v>161</v>
      </c>
    </row>
    <row r="357" spans="1:6" ht="12.75">
      <c r="A357" s="129" t="s">
        <v>348</v>
      </c>
      <c r="B357" s="129" t="s">
        <v>349</v>
      </c>
      <c r="C357" s="130" t="s">
        <v>161</v>
      </c>
      <c r="D357" s="130" t="s">
        <v>161</v>
      </c>
      <c r="E357" s="130">
        <v>7587</v>
      </c>
      <c r="F357" s="131" t="s">
        <v>161</v>
      </c>
    </row>
    <row r="358" spans="1:6" ht="12.75">
      <c r="A358" s="126" t="s">
        <v>353</v>
      </c>
      <c r="B358" s="126" t="s">
        <v>354</v>
      </c>
      <c r="C358" s="127">
        <v>12000</v>
      </c>
      <c r="D358" s="127">
        <v>11500</v>
      </c>
      <c r="E358" s="127">
        <v>11115.22</v>
      </c>
      <c r="F358" s="128">
        <v>96.65</v>
      </c>
    </row>
    <row r="359" spans="1:6" ht="12.75">
      <c r="A359" s="129" t="s">
        <v>362</v>
      </c>
      <c r="B359" s="129" t="s">
        <v>363</v>
      </c>
      <c r="C359" s="130" t="s">
        <v>161</v>
      </c>
      <c r="D359" s="130" t="s">
        <v>161</v>
      </c>
      <c r="E359" s="130">
        <v>0</v>
      </c>
      <c r="F359" s="131" t="s">
        <v>161</v>
      </c>
    </row>
    <row r="360" spans="1:6" ht="12.75">
      <c r="A360" s="129" t="s">
        <v>365</v>
      </c>
      <c r="B360" s="129" t="s">
        <v>354</v>
      </c>
      <c r="C360" s="130" t="s">
        <v>161</v>
      </c>
      <c r="D360" s="130" t="s">
        <v>161</v>
      </c>
      <c r="E360" s="130">
        <v>11115.22</v>
      </c>
      <c r="F360" s="131" t="s">
        <v>161</v>
      </c>
    </row>
    <row r="361" spans="1:6" ht="12.75">
      <c r="A361" s="123" t="s">
        <v>772</v>
      </c>
      <c r="B361" s="123" t="s">
        <v>1381</v>
      </c>
      <c r="C361" s="124">
        <v>10000</v>
      </c>
      <c r="D361" s="124">
        <v>10000</v>
      </c>
      <c r="E361" s="124">
        <v>7023.13</v>
      </c>
      <c r="F361" s="125">
        <v>70.23</v>
      </c>
    </row>
    <row r="362" spans="1:6" ht="12.75">
      <c r="A362" s="523" t="s">
        <v>746</v>
      </c>
      <c r="B362" s="521"/>
      <c r="C362" s="118">
        <v>10000</v>
      </c>
      <c r="D362" s="118">
        <v>10000</v>
      </c>
      <c r="E362" s="118">
        <v>7023.13</v>
      </c>
      <c r="F362" s="119">
        <v>70.23</v>
      </c>
    </row>
    <row r="363" spans="1:6" ht="12.75">
      <c r="A363" s="523" t="s">
        <v>747</v>
      </c>
      <c r="B363" s="521"/>
      <c r="C363" s="118">
        <v>10000</v>
      </c>
      <c r="D363" s="118">
        <v>10000</v>
      </c>
      <c r="E363" s="118">
        <v>7023.13</v>
      </c>
      <c r="F363" s="119">
        <v>70.23</v>
      </c>
    </row>
    <row r="364" spans="1:6" ht="12.75">
      <c r="A364" s="126" t="s">
        <v>353</v>
      </c>
      <c r="B364" s="126" t="s">
        <v>354</v>
      </c>
      <c r="C364" s="127">
        <v>10000</v>
      </c>
      <c r="D364" s="127">
        <v>10000</v>
      </c>
      <c r="E364" s="127">
        <v>7023.13</v>
      </c>
      <c r="F364" s="128">
        <v>70.23</v>
      </c>
    </row>
    <row r="365" spans="1:6" ht="12.75">
      <c r="A365" s="129" t="s">
        <v>365</v>
      </c>
      <c r="B365" s="129" t="s">
        <v>354</v>
      </c>
      <c r="C365" s="130" t="s">
        <v>161</v>
      </c>
      <c r="D365" s="130" t="s">
        <v>161</v>
      </c>
      <c r="E365" s="130">
        <v>7023.13</v>
      </c>
      <c r="F365" s="131" t="s">
        <v>161</v>
      </c>
    </row>
    <row r="366" spans="1:6" ht="12.75">
      <c r="A366" s="123" t="s">
        <v>810</v>
      </c>
      <c r="B366" s="123" t="s">
        <v>811</v>
      </c>
      <c r="C366" s="124">
        <v>10000</v>
      </c>
      <c r="D366" s="124">
        <v>10000</v>
      </c>
      <c r="E366" s="124">
        <v>1999.8</v>
      </c>
      <c r="F366" s="125">
        <v>20</v>
      </c>
    </row>
    <row r="367" spans="1:6" ht="12.75">
      <c r="A367" s="523" t="s">
        <v>746</v>
      </c>
      <c r="B367" s="521"/>
      <c r="C367" s="118">
        <v>10000</v>
      </c>
      <c r="D367" s="118">
        <v>10000</v>
      </c>
      <c r="E367" s="118">
        <v>1999.8</v>
      </c>
      <c r="F367" s="119">
        <v>20</v>
      </c>
    </row>
    <row r="368" spans="1:6" ht="12.75">
      <c r="A368" s="523" t="s">
        <v>747</v>
      </c>
      <c r="B368" s="521"/>
      <c r="C368" s="118">
        <v>10000</v>
      </c>
      <c r="D368" s="118">
        <v>10000</v>
      </c>
      <c r="E368" s="118">
        <v>1999.8</v>
      </c>
      <c r="F368" s="119">
        <v>20</v>
      </c>
    </row>
    <row r="369" spans="1:6" ht="12.75">
      <c r="A369" s="126" t="s">
        <v>353</v>
      </c>
      <c r="B369" s="126" t="s">
        <v>354</v>
      </c>
      <c r="C369" s="127">
        <v>10000</v>
      </c>
      <c r="D369" s="127">
        <v>10000</v>
      </c>
      <c r="E369" s="127">
        <v>1999.8</v>
      </c>
      <c r="F369" s="128">
        <v>20</v>
      </c>
    </row>
    <row r="370" spans="1:6" ht="12.75">
      <c r="A370" s="129" t="s">
        <v>365</v>
      </c>
      <c r="B370" s="129" t="s">
        <v>354</v>
      </c>
      <c r="C370" s="130" t="s">
        <v>161</v>
      </c>
      <c r="D370" s="130" t="s">
        <v>161</v>
      </c>
      <c r="E370" s="130">
        <v>1999.8</v>
      </c>
      <c r="F370" s="131" t="s">
        <v>161</v>
      </c>
    </row>
    <row r="371" spans="1:6" ht="12.75">
      <c r="A371" s="123" t="s">
        <v>812</v>
      </c>
      <c r="B371" s="123" t="s">
        <v>813</v>
      </c>
      <c r="C371" s="124">
        <v>5000</v>
      </c>
      <c r="D371" s="124">
        <v>5000</v>
      </c>
      <c r="E371" s="124">
        <v>2502.09</v>
      </c>
      <c r="F371" s="125">
        <v>50.04</v>
      </c>
    </row>
    <row r="372" spans="1:6" ht="12.75">
      <c r="A372" s="523" t="s">
        <v>746</v>
      </c>
      <c r="B372" s="521"/>
      <c r="C372" s="118">
        <v>5000</v>
      </c>
      <c r="D372" s="118">
        <v>5000</v>
      </c>
      <c r="E372" s="118">
        <v>2502.09</v>
      </c>
      <c r="F372" s="119">
        <v>50.04</v>
      </c>
    </row>
    <row r="373" spans="1:6" ht="12.75">
      <c r="A373" s="523" t="s">
        <v>747</v>
      </c>
      <c r="B373" s="521"/>
      <c r="C373" s="118">
        <v>5000</v>
      </c>
      <c r="D373" s="118">
        <v>5000</v>
      </c>
      <c r="E373" s="118">
        <v>2502.09</v>
      </c>
      <c r="F373" s="119">
        <v>50.04</v>
      </c>
    </row>
    <row r="374" spans="1:6" ht="12.75">
      <c r="A374" s="126" t="s">
        <v>353</v>
      </c>
      <c r="B374" s="126" t="s">
        <v>354</v>
      </c>
      <c r="C374" s="127">
        <v>5000</v>
      </c>
      <c r="D374" s="127">
        <v>5000</v>
      </c>
      <c r="E374" s="127">
        <v>2502.09</v>
      </c>
      <c r="F374" s="128">
        <v>50.04</v>
      </c>
    </row>
    <row r="375" spans="1:6" ht="12.75">
      <c r="A375" s="129" t="s">
        <v>365</v>
      </c>
      <c r="B375" s="129" t="s">
        <v>354</v>
      </c>
      <c r="C375" s="130" t="s">
        <v>161</v>
      </c>
      <c r="D375" s="130" t="s">
        <v>161</v>
      </c>
      <c r="E375" s="130">
        <v>2502.09</v>
      </c>
      <c r="F375" s="131" t="s">
        <v>161</v>
      </c>
    </row>
    <row r="376" spans="1:6" ht="12.75">
      <c r="A376" s="123" t="s">
        <v>814</v>
      </c>
      <c r="B376" s="123" t="s">
        <v>1382</v>
      </c>
      <c r="C376" s="124">
        <v>20000</v>
      </c>
      <c r="D376" s="124">
        <v>20000</v>
      </c>
      <c r="E376" s="124">
        <v>1999</v>
      </c>
      <c r="F376" s="125">
        <v>10</v>
      </c>
    </row>
    <row r="377" spans="1:6" ht="12.75">
      <c r="A377" s="523" t="s">
        <v>746</v>
      </c>
      <c r="B377" s="521"/>
      <c r="C377" s="118">
        <v>20000</v>
      </c>
      <c r="D377" s="118">
        <v>20000</v>
      </c>
      <c r="E377" s="118">
        <v>1999</v>
      </c>
      <c r="F377" s="119">
        <v>10</v>
      </c>
    </row>
    <row r="378" spans="1:6" ht="12.75">
      <c r="A378" s="523" t="s">
        <v>747</v>
      </c>
      <c r="B378" s="521"/>
      <c r="C378" s="118">
        <v>20000</v>
      </c>
      <c r="D378" s="118">
        <v>20000</v>
      </c>
      <c r="E378" s="118">
        <v>1999</v>
      </c>
      <c r="F378" s="119">
        <v>10</v>
      </c>
    </row>
    <row r="379" spans="1:6" ht="12.75">
      <c r="A379" s="126" t="s">
        <v>353</v>
      </c>
      <c r="B379" s="126" t="s">
        <v>354</v>
      </c>
      <c r="C379" s="127">
        <v>20000</v>
      </c>
      <c r="D379" s="127">
        <v>20000</v>
      </c>
      <c r="E379" s="127">
        <v>1999</v>
      </c>
      <c r="F379" s="128">
        <v>10</v>
      </c>
    </row>
    <row r="380" spans="1:6" ht="12.75">
      <c r="A380" s="129" t="s">
        <v>365</v>
      </c>
      <c r="B380" s="129" t="s">
        <v>354</v>
      </c>
      <c r="C380" s="130" t="s">
        <v>161</v>
      </c>
      <c r="D380" s="130" t="s">
        <v>161</v>
      </c>
      <c r="E380" s="130">
        <v>1999</v>
      </c>
      <c r="F380" s="131" t="s">
        <v>161</v>
      </c>
    </row>
    <row r="381" spans="1:6" ht="12.75">
      <c r="A381" s="123" t="s">
        <v>791</v>
      </c>
      <c r="B381" s="123" t="s">
        <v>1383</v>
      </c>
      <c r="C381" s="124">
        <v>10000</v>
      </c>
      <c r="D381" s="124">
        <v>10000</v>
      </c>
      <c r="E381" s="124">
        <v>10000</v>
      </c>
      <c r="F381" s="125">
        <v>100</v>
      </c>
    </row>
    <row r="382" spans="1:6" ht="12.75">
      <c r="A382" s="523" t="s">
        <v>746</v>
      </c>
      <c r="B382" s="521"/>
      <c r="C382" s="118">
        <v>10000</v>
      </c>
      <c r="D382" s="118">
        <v>10000</v>
      </c>
      <c r="E382" s="118">
        <v>10000</v>
      </c>
      <c r="F382" s="119">
        <v>100</v>
      </c>
    </row>
    <row r="383" spans="1:6" ht="12.75">
      <c r="A383" s="523" t="s">
        <v>747</v>
      </c>
      <c r="B383" s="521"/>
      <c r="C383" s="118">
        <v>10000</v>
      </c>
      <c r="D383" s="118">
        <v>10000</v>
      </c>
      <c r="E383" s="118">
        <v>10000</v>
      </c>
      <c r="F383" s="119">
        <v>100</v>
      </c>
    </row>
    <row r="384" spans="1:6" ht="12.75">
      <c r="A384" s="126" t="s">
        <v>391</v>
      </c>
      <c r="B384" s="126" t="s">
        <v>392</v>
      </c>
      <c r="C384" s="127">
        <v>10000</v>
      </c>
      <c r="D384" s="127">
        <v>10000</v>
      </c>
      <c r="E384" s="127">
        <v>10000</v>
      </c>
      <c r="F384" s="128">
        <v>100</v>
      </c>
    </row>
    <row r="385" spans="1:6" ht="12.75">
      <c r="A385" s="129" t="s">
        <v>393</v>
      </c>
      <c r="B385" s="129" t="s">
        <v>394</v>
      </c>
      <c r="C385" s="130" t="s">
        <v>161</v>
      </c>
      <c r="D385" s="130" t="s">
        <v>161</v>
      </c>
      <c r="E385" s="130">
        <v>10000</v>
      </c>
      <c r="F385" s="131" t="s">
        <v>161</v>
      </c>
    </row>
    <row r="386" spans="1:6" ht="12.75">
      <c r="A386" s="120" t="s">
        <v>1026</v>
      </c>
      <c r="B386" s="120" t="s">
        <v>1027</v>
      </c>
      <c r="C386" s="121">
        <v>280500</v>
      </c>
      <c r="D386" s="121">
        <v>280500</v>
      </c>
      <c r="E386" s="121">
        <v>168719.43</v>
      </c>
      <c r="F386" s="122">
        <v>60.15</v>
      </c>
    </row>
    <row r="387" spans="1:6" ht="12.75">
      <c r="A387" s="123" t="s">
        <v>1384</v>
      </c>
      <c r="B387" s="123" t="s">
        <v>1385</v>
      </c>
      <c r="C387" s="124">
        <v>500</v>
      </c>
      <c r="D387" s="124">
        <v>500</v>
      </c>
      <c r="E387" s="124">
        <v>334.33</v>
      </c>
      <c r="F387" s="125">
        <v>66.87</v>
      </c>
    </row>
    <row r="388" spans="1:6" ht="12.75">
      <c r="A388" s="523" t="s">
        <v>850</v>
      </c>
      <c r="B388" s="521"/>
      <c r="C388" s="118">
        <v>500</v>
      </c>
      <c r="D388" s="118">
        <v>500</v>
      </c>
      <c r="E388" s="118">
        <v>334.33</v>
      </c>
      <c r="F388" s="119">
        <v>66.87</v>
      </c>
    </row>
    <row r="389" spans="1:6" ht="12.75">
      <c r="A389" s="523" t="s">
        <v>856</v>
      </c>
      <c r="B389" s="521"/>
      <c r="C389" s="118">
        <v>500</v>
      </c>
      <c r="D389" s="118">
        <v>500</v>
      </c>
      <c r="E389" s="118">
        <v>334.33</v>
      </c>
      <c r="F389" s="119">
        <v>66.87</v>
      </c>
    </row>
    <row r="390" spans="1:6" ht="12.75">
      <c r="A390" s="126" t="s">
        <v>439</v>
      </c>
      <c r="B390" s="126" t="s">
        <v>440</v>
      </c>
      <c r="C390" s="127">
        <v>500</v>
      </c>
      <c r="D390" s="127">
        <v>500</v>
      </c>
      <c r="E390" s="127">
        <v>334.33</v>
      </c>
      <c r="F390" s="128">
        <v>66.87</v>
      </c>
    </row>
    <row r="391" spans="1:6" ht="12.75">
      <c r="A391" s="129" t="s">
        <v>444</v>
      </c>
      <c r="B391" s="129" t="s">
        <v>1256</v>
      </c>
      <c r="C391" s="130" t="s">
        <v>161</v>
      </c>
      <c r="D391" s="130" t="s">
        <v>161</v>
      </c>
      <c r="E391" s="130">
        <v>334.33</v>
      </c>
      <c r="F391" s="131" t="s">
        <v>161</v>
      </c>
    </row>
    <row r="392" spans="1:6" ht="12.75">
      <c r="A392" s="123" t="s">
        <v>781</v>
      </c>
      <c r="B392" s="123" t="s">
        <v>1039</v>
      </c>
      <c r="C392" s="124">
        <v>280000</v>
      </c>
      <c r="D392" s="124">
        <v>280000</v>
      </c>
      <c r="E392" s="124">
        <v>168385.1</v>
      </c>
      <c r="F392" s="125">
        <v>60.14</v>
      </c>
    </row>
    <row r="393" spans="1:6" ht="12.75">
      <c r="A393" s="523" t="s">
        <v>746</v>
      </c>
      <c r="B393" s="521"/>
      <c r="C393" s="118">
        <v>50000</v>
      </c>
      <c r="D393" s="118">
        <v>50000</v>
      </c>
      <c r="E393" s="118">
        <v>0</v>
      </c>
      <c r="F393" s="119">
        <v>0</v>
      </c>
    </row>
    <row r="394" spans="1:6" ht="12.75">
      <c r="A394" s="523" t="s">
        <v>747</v>
      </c>
      <c r="B394" s="521"/>
      <c r="C394" s="118">
        <v>50000</v>
      </c>
      <c r="D394" s="118">
        <v>50000</v>
      </c>
      <c r="E394" s="118">
        <v>0</v>
      </c>
      <c r="F394" s="119">
        <v>0</v>
      </c>
    </row>
    <row r="395" spans="1:6" ht="12.75">
      <c r="A395" s="126" t="s">
        <v>418</v>
      </c>
      <c r="B395" s="126" t="s">
        <v>419</v>
      </c>
      <c r="C395" s="127">
        <v>50000</v>
      </c>
      <c r="D395" s="127">
        <v>50000</v>
      </c>
      <c r="E395" s="127">
        <v>0</v>
      </c>
      <c r="F395" s="128">
        <v>0</v>
      </c>
    </row>
    <row r="396" spans="1:6" ht="12.75">
      <c r="A396" s="129" t="s">
        <v>420</v>
      </c>
      <c r="B396" s="129" t="s">
        <v>421</v>
      </c>
      <c r="C396" s="130" t="s">
        <v>161</v>
      </c>
      <c r="D396" s="130" t="s">
        <v>161</v>
      </c>
      <c r="E396" s="130">
        <v>0</v>
      </c>
      <c r="F396" s="131" t="s">
        <v>161</v>
      </c>
    </row>
    <row r="397" spans="1:6" ht="12.75">
      <c r="A397" s="523" t="s">
        <v>748</v>
      </c>
      <c r="B397" s="521"/>
      <c r="C397" s="118">
        <v>230000</v>
      </c>
      <c r="D397" s="118">
        <v>230000</v>
      </c>
      <c r="E397" s="118">
        <v>168385.1</v>
      </c>
      <c r="F397" s="119">
        <v>73.21</v>
      </c>
    </row>
    <row r="398" spans="1:6" ht="12.75">
      <c r="A398" s="523" t="s">
        <v>750</v>
      </c>
      <c r="B398" s="521"/>
      <c r="C398" s="118">
        <v>230000</v>
      </c>
      <c r="D398" s="118">
        <v>230000</v>
      </c>
      <c r="E398" s="118">
        <v>168385.1</v>
      </c>
      <c r="F398" s="119">
        <v>73.21</v>
      </c>
    </row>
    <row r="399" spans="1:6" ht="12.75">
      <c r="A399" s="126" t="s">
        <v>353</v>
      </c>
      <c r="B399" s="126" t="s">
        <v>354</v>
      </c>
      <c r="C399" s="127">
        <v>230000</v>
      </c>
      <c r="D399" s="127">
        <v>230000</v>
      </c>
      <c r="E399" s="127">
        <v>168385.1</v>
      </c>
      <c r="F399" s="128">
        <v>73.21</v>
      </c>
    </row>
    <row r="400" spans="1:6" ht="12.75">
      <c r="A400" s="129" t="s">
        <v>364</v>
      </c>
      <c r="B400" s="129" t="s">
        <v>66</v>
      </c>
      <c r="C400" s="130" t="s">
        <v>161</v>
      </c>
      <c r="D400" s="130" t="s">
        <v>161</v>
      </c>
      <c r="E400" s="130">
        <v>168385.1</v>
      </c>
      <c r="F400" s="131" t="s">
        <v>161</v>
      </c>
    </row>
    <row r="401" spans="1:6" ht="12.75">
      <c r="A401" s="522" t="s">
        <v>842</v>
      </c>
      <c r="B401" s="521"/>
      <c r="C401" s="116">
        <v>110600</v>
      </c>
      <c r="D401" s="116">
        <v>110600</v>
      </c>
      <c r="E401" s="116">
        <v>95584.59</v>
      </c>
      <c r="F401" s="117">
        <v>86.42</v>
      </c>
    </row>
    <row r="402" spans="1:6" ht="12.75">
      <c r="A402" s="523" t="s">
        <v>746</v>
      </c>
      <c r="B402" s="521"/>
      <c r="C402" s="118">
        <v>110600</v>
      </c>
      <c r="D402" s="118">
        <v>110600</v>
      </c>
      <c r="E402" s="118">
        <v>95584.59</v>
      </c>
      <c r="F402" s="119">
        <v>86.42</v>
      </c>
    </row>
    <row r="403" spans="1:6" ht="12.75">
      <c r="A403" s="523" t="s">
        <v>747</v>
      </c>
      <c r="B403" s="521"/>
      <c r="C403" s="118">
        <v>110600</v>
      </c>
      <c r="D403" s="118">
        <v>110600</v>
      </c>
      <c r="E403" s="118">
        <v>95584.59</v>
      </c>
      <c r="F403" s="119">
        <v>86.42</v>
      </c>
    </row>
    <row r="404" spans="1:6" ht="12.75">
      <c r="A404" s="522" t="s">
        <v>1152</v>
      </c>
      <c r="B404" s="521"/>
      <c r="C404" s="116">
        <v>27650</v>
      </c>
      <c r="D404" s="116">
        <v>27650</v>
      </c>
      <c r="E404" s="116">
        <v>21455.59</v>
      </c>
      <c r="F404" s="117">
        <v>77.6</v>
      </c>
    </row>
    <row r="405" spans="1:6" ht="12.75">
      <c r="A405" s="120" t="s">
        <v>783</v>
      </c>
      <c r="B405" s="120" t="s">
        <v>784</v>
      </c>
      <c r="C405" s="121">
        <v>27650</v>
      </c>
      <c r="D405" s="121">
        <v>27650</v>
      </c>
      <c r="E405" s="121">
        <v>21455.59</v>
      </c>
      <c r="F405" s="122">
        <v>77.6</v>
      </c>
    </row>
    <row r="406" spans="1:6" ht="12.75">
      <c r="A406" s="123" t="s">
        <v>757</v>
      </c>
      <c r="B406" s="123" t="s">
        <v>785</v>
      </c>
      <c r="C406" s="124">
        <v>27650</v>
      </c>
      <c r="D406" s="124">
        <v>27650</v>
      </c>
      <c r="E406" s="124">
        <v>21455.59</v>
      </c>
      <c r="F406" s="125">
        <v>77.6</v>
      </c>
    </row>
    <row r="407" spans="1:6" ht="12.75">
      <c r="A407" s="523" t="s">
        <v>746</v>
      </c>
      <c r="B407" s="521"/>
      <c r="C407" s="118">
        <v>27650</v>
      </c>
      <c r="D407" s="118">
        <v>27650</v>
      </c>
      <c r="E407" s="118">
        <v>21455.59</v>
      </c>
      <c r="F407" s="119">
        <v>77.6</v>
      </c>
    </row>
    <row r="408" spans="1:6" ht="12.75">
      <c r="A408" s="523" t="s">
        <v>747</v>
      </c>
      <c r="B408" s="521"/>
      <c r="C408" s="118">
        <v>27650</v>
      </c>
      <c r="D408" s="118">
        <v>27650</v>
      </c>
      <c r="E408" s="118">
        <v>21455.59</v>
      </c>
      <c r="F408" s="119">
        <v>77.6</v>
      </c>
    </row>
    <row r="409" spans="1:6" ht="12.75">
      <c r="A409" s="126" t="s">
        <v>330</v>
      </c>
      <c r="B409" s="126" t="s">
        <v>331</v>
      </c>
      <c r="C409" s="127">
        <v>5000</v>
      </c>
      <c r="D409" s="127">
        <v>5500</v>
      </c>
      <c r="E409" s="127">
        <v>5309.07</v>
      </c>
      <c r="F409" s="128">
        <v>96.53</v>
      </c>
    </row>
    <row r="410" spans="1:6" ht="12.75">
      <c r="A410" s="129" t="s">
        <v>332</v>
      </c>
      <c r="B410" s="129" t="s">
        <v>333</v>
      </c>
      <c r="C410" s="130" t="s">
        <v>161</v>
      </c>
      <c r="D410" s="130" t="s">
        <v>161</v>
      </c>
      <c r="E410" s="130">
        <v>5309.07</v>
      </c>
      <c r="F410" s="131" t="s">
        <v>161</v>
      </c>
    </row>
    <row r="411" spans="1:6" ht="12.75">
      <c r="A411" s="126" t="s">
        <v>350</v>
      </c>
      <c r="B411" s="126" t="s">
        <v>351</v>
      </c>
      <c r="C411" s="127">
        <v>5850</v>
      </c>
      <c r="D411" s="127">
        <v>5850</v>
      </c>
      <c r="E411" s="127">
        <v>0</v>
      </c>
      <c r="F411" s="128">
        <v>0</v>
      </c>
    </row>
    <row r="412" spans="1:6" ht="12.75">
      <c r="A412" s="129" t="s">
        <v>352</v>
      </c>
      <c r="B412" s="129" t="s">
        <v>351</v>
      </c>
      <c r="C412" s="130" t="s">
        <v>161</v>
      </c>
      <c r="D412" s="130" t="s">
        <v>161</v>
      </c>
      <c r="E412" s="130">
        <v>0</v>
      </c>
      <c r="F412" s="131" t="s">
        <v>161</v>
      </c>
    </row>
    <row r="413" spans="1:6" ht="12.75">
      <c r="A413" s="126" t="s">
        <v>353</v>
      </c>
      <c r="B413" s="126" t="s">
        <v>354</v>
      </c>
      <c r="C413" s="127">
        <v>16800</v>
      </c>
      <c r="D413" s="127">
        <v>16300</v>
      </c>
      <c r="E413" s="127">
        <v>16146.52</v>
      </c>
      <c r="F413" s="128">
        <v>99.06</v>
      </c>
    </row>
    <row r="414" spans="1:6" ht="12.75">
      <c r="A414" s="129" t="s">
        <v>365</v>
      </c>
      <c r="B414" s="129" t="s">
        <v>354</v>
      </c>
      <c r="C414" s="130" t="s">
        <v>161</v>
      </c>
      <c r="D414" s="130" t="s">
        <v>161</v>
      </c>
      <c r="E414" s="130">
        <v>16146.52</v>
      </c>
      <c r="F414" s="131" t="s">
        <v>161</v>
      </c>
    </row>
    <row r="415" spans="1:6" ht="12.75">
      <c r="A415" s="522" t="s">
        <v>1153</v>
      </c>
      <c r="B415" s="521"/>
      <c r="C415" s="116">
        <v>27650</v>
      </c>
      <c r="D415" s="116">
        <v>27650</v>
      </c>
      <c r="E415" s="116">
        <v>27650</v>
      </c>
      <c r="F415" s="117">
        <v>100</v>
      </c>
    </row>
    <row r="416" spans="1:6" ht="12.75">
      <c r="A416" s="120" t="s">
        <v>783</v>
      </c>
      <c r="B416" s="120" t="s">
        <v>784</v>
      </c>
      <c r="C416" s="121">
        <v>27650</v>
      </c>
      <c r="D416" s="121">
        <v>27650</v>
      </c>
      <c r="E416" s="121">
        <v>27650</v>
      </c>
      <c r="F416" s="122">
        <v>100</v>
      </c>
    </row>
    <row r="417" spans="1:6" ht="12.75">
      <c r="A417" s="123" t="s">
        <v>757</v>
      </c>
      <c r="B417" s="123" t="s">
        <v>785</v>
      </c>
      <c r="C417" s="124">
        <v>27650</v>
      </c>
      <c r="D417" s="124">
        <v>27650</v>
      </c>
      <c r="E417" s="124">
        <v>27650</v>
      </c>
      <c r="F417" s="125">
        <v>100</v>
      </c>
    </row>
    <row r="418" spans="1:6" ht="12.75">
      <c r="A418" s="523" t="s">
        <v>746</v>
      </c>
      <c r="B418" s="521"/>
      <c r="C418" s="118">
        <v>27650</v>
      </c>
      <c r="D418" s="118">
        <v>27650</v>
      </c>
      <c r="E418" s="118">
        <v>27650</v>
      </c>
      <c r="F418" s="119">
        <v>100</v>
      </c>
    </row>
    <row r="419" spans="1:6" ht="12.75">
      <c r="A419" s="523" t="s">
        <v>747</v>
      </c>
      <c r="B419" s="521"/>
      <c r="C419" s="118">
        <v>27650</v>
      </c>
      <c r="D419" s="118">
        <v>27650</v>
      </c>
      <c r="E419" s="118">
        <v>27650</v>
      </c>
      <c r="F419" s="119">
        <v>100</v>
      </c>
    </row>
    <row r="420" spans="1:6" ht="12.75">
      <c r="A420" s="126" t="s">
        <v>316</v>
      </c>
      <c r="B420" s="126" t="s">
        <v>317</v>
      </c>
      <c r="C420" s="127">
        <v>3150</v>
      </c>
      <c r="D420" s="127">
        <v>3150</v>
      </c>
      <c r="E420" s="127">
        <v>3150</v>
      </c>
      <c r="F420" s="128">
        <v>100</v>
      </c>
    </row>
    <row r="421" spans="1:6" ht="12.75">
      <c r="A421" s="129" t="s">
        <v>318</v>
      </c>
      <c r="B421" s="129" t="s">
        <v>319</v>
      </c>
      <c r="C421" s="130" t="s">
        <v>161</v>
      </c>
      <c r="D421" s="130" t="s">
        <v>161</v>
      </c>
      <c r="E421" s="130">
        <v>3150</v>
      </c>
      <c r="F421" s="131" t="s">
        <v>161</v>
      </c>
    </row>
    <row r="422" spans="1:6" ht="12.75">
      <c r="A422" s="126" t="s">
        <v>330</v>
      </c>
      <c r="B422" s="126" t="s">
        <v>331</v>
      </c>
      <c r="C422" s="127">
        <v>24500</v>
      </c>
      <c r="D422" s="127">
        <v>24500</v>
      </c>
      <c r="E422" s="127">
        <v>24500</v>
      </c>
      <c r="F422" s="128">
        <v>100</v>
      </c>
    </row>
    <row r="423" spans="1:6" ht="12.75">
      <c r="A423" s="129" t="s">
        <v>332</v>
      </c>
      <c r="B423" s="129" t="s">
        <v>333</v>
      </c>
      <c r="C423" s="130" t="s">
        <v>161</v>
      </c>
      <c r="D423" s="130" t="s">
        <v>161</v>
      </c>
      <c r="E423" s="130">
        <v>10000</v>
      </c>
      <c r="F423" s="131" t="s">
        <v>161</v>
      </c>
    </row>
    <row r="424" spans="1:6" ht="12.75">
      <c r="A424" s="129" t="s">
        <v>340</v>
      </c>
      <c r="B424" s="129" t="s">
        <v>341</v>
      </c>
      <c r="C424" s="130" t="s">
        <v>161</v>
      </c>
      <c r="D424" s="130" t="s">
        <v>161</v>
      </c>
      <c r="E424" s="130">
        <v>14500</v>
      </c>
      <c r="F424" s="131" t="s">
        <v>161</v>
      </c>
    </row>
    <row r="425" spans="1:6" ht="12.75">
      <c r="A425" s="522" t="s">
        <v>1154</v>
      </c>
      <c r="B425" s="521"/>
      <c r="C425" s="116">
        <v>27650</v>
      </c>
      <c r="D425" s="116">
        <v>27650</v>
      </c>
      <c r="E425" s="116">
        <v>27191.5</v>
      </c>
      <c r="F425" s="117">
        <v>98.34</v>
      </c>
    </row>
    <row r="426" spans="1:6" ht="12.75">
      <c r="A426" s="120" t="s">
        <v>783</v>
      </c>
      <c r="B426" s="120" t="s">
        <v>784</v>
      </c>
      <c r="C426" s="121">
        <v>27650</v>
      </c>
      <c r="D426" s="121">
        <v>27650</v>
      </c>
      <c r="E426" s="121">
        <v>27191.5</v>
      </c>
      <c r="F426" s="122">
        <v>98.34</v>
      </c>
    </row>
    <row r="427" spans="1:6" ht="12.75">
      <c r="A427" s="123" t="s">
        <v>757</v>
      </c>
      <c r="B427" s="123" t="s">
        <v>785</v>
      </c>
      <c r="C427" s="124">
        <v>27650</v>
      </c>
      <c r="D427" s="124">
        <v>27650</v>
      </c>
      <c r="E427" s="124">
        <v>27191.5</v>
      </c>
      <c r="F427" s="125">
        <v>98.34</v>
      </c>
    </row>
    <row r="428" spans="1:6" ht="12.75">
      <c r="A428" s="523" t="s">
        <v>746</v>
      </c>
      <c r="B428" s="521"/>
      <c r="C428" s="118">
        <v>27650</v>
      </c>
      <c r="D428" s="118">
        <v>27650</v>
      </c>
      <c r="E428" s="118">
        <v>27191.5</v>
      </c>
      <c r="F428" s="119">
        <v>98.34</v>
      </c>
    </row>
    <row r="429" spans="1:6" ht="12.75">
      <c r="A429" s="523" t="s">
        <v>747</v>
      </c>
      <c r="B429" s="521"/>
      <c r="C429" s="118">
        <v>27650</v>
      </c>
      <c r="D429" s="118">
        <v>27650</v>
      </c>
      <c r="E429" s="118">
        <v>27191.5</v>
      </c>
      <c r="F429" s="119">
        <v>98.34</v>
      </c>
    </row>
    <row r="430" spans="1:6" ht="12.75">
      <c r="A430" s="126" t="s">
        <v>316</v>
      </c>
      <c r="B430" s="126" t="s">
        <v>317</v>
      </c>
      <c r="C430" s="127">
        <v>1050</v>
      </c>
      <c r="D430" s="127">
        <v>1050</v>
      </c>
      <c r="E430" s="127">
        <v>1031.35</v>
      </c>
      <c r="F430" s="128">
        <v>98.22</v>
      </c>
    </row>
    <row r="431" spans="1:6" ht="12.75">
      <c r="A431" s="129" t="s">
        <v>318</v>
      </c>
      <c r="B431" s="129" t="s">
        <v>319</v>
      </c>
      <c r="C431" s="130" t="s">
        <v>161</v>
      </c>
      <c r="D431" s="130" t="s">
        <v>161</v>
      </c>
      <c r="E431" s="130">
        <v>1031.35</v>
      </c>
      <c r="F431" s="131" t="s">
        <v>161</v>
      </c>
    </row>
    <row r="432" spans="1:6" ht="12.75">
      <c r="A432" s="126" t="s">
        <v>330</v>
      </c>
      <c r="B432" s="126" t="s">
        <v>331</v>
      </c>
      <c r="C432" s="127">
        <v>11950</v>
      </c>
      <c r="D432" s="127">
        <v>11950</v>
      </c>
      <c r="E432" s="127">
        <v>11598.54</v>
      </c>
      <c r="F432" s="128">
        <v>97.06</v>
      </c>
    </row>
    <row r="433" spans="1:6" ht="12.75">
      <c r="A433" s="129" t="s">
        <v>332</v>
      </c>
      <c r="B433" s="129" t="s">
        <v>333</v>
      </c>
      <c r="C433" s="130" t="s">
        <v>161</v>
      </c>
      <c r="D433" s="130" t="s">
        <v>161</v>
      </c>
      <c r="E433" s="130">
        <v>4948.54</v>
      </c>
      <c r="F433" s="131" t="s">
        <v>161</v>
      </c>
    </row>
    <row r="434" spans="1:6" ht="12.75">
      <c r="A434" s="129" t="s">
        <v>348</v>
      </c>
      <c r="B434" s="129" t="s">
        <v>349</v>
      </c>
      <c r="C434" s="130" t="s">
        <v>161</v>
      </c>
      <c r="D434" s="130" t="s">
        <v>161</v>
      </c>
      <c r="E434" s="130">
        <v>6650</v>
      </c>
      <c r="F434" s="131" t="s">
        <v>161</v>
      </c>
    </row>
    <row r="435" spans="1:6" ht="12.75">
      <c r="A435" s="126" t="s">
        <v>350</v>
      </c>
      <c r="B435" s="126" t="s">
        <v>351</v>
      </c>
      <c r="C435" s="127">
        <v>3750</v>
      </c>
      <c r="D435" s="127">
        <v>3750</v>
      </c>
      <c r="E435" s="127">
        <v>3706.6</v>
      </c>
      <c r="F435" s="128">
        <v>98.84</v>
      </c>
    </row>
    <row r="436" spans="1:6" ht="12.75">
      <c r="A436" s="129" t="s">
        <v>352</v>
      </c>
      <c r="B436" s="129" t="s">
        <v>351</v>
      </c>
      <c r="C436" s="130" t="s">
        <v>161</v>
      </c>
      <c r="D436" s="130" t="s">
        <v>161</v>
      </c>
      <c r="E436" s="130">
        <v>3706.6</v>
      </c>
      <c r="F436" s="131" t="s">
        <v>161</v>
      </c>
    </row>
    <row r="437" spans="1:6" ht="12.75">
      <c r="A437" s="126" t="s">
        <v>353</v>
      </c>
      <c r="B437" s="126" t="s">
        <v>354</v>
      </c>
      <c r="C437" s="127">
        <v>10900</v>
      </c>
      <c r="D437" s="127">
        <v>10900</v>
      </c>
      <c r="E437" s="127">
        <v>10855.01</v>
      </c>
      <c r="F437" s="128">
        <v>99.59</v>
      </c>
    </row>
    <row r="438" spans="1:6" ht="12.75">
      <c r="A438" s="129" t="s">
        <v>359</v>
      </c>
      <c r="B438" s="129" t="s">
        <v>360</v>
      </c>
      <c r="C438" s="130" t="s">
        <v>161</v>
      </c>
      <c r="D438" s="130" t="s">
        <v>161</v>
      </c>
      <c r="E438" s="130">
        <v>10730.01</v>
      </c>
      <c r="F438" s="131" t="s">
        <v>161</v>
      </c>
    </row>
    <row r="439" spans="1:6" ht="12.75">
      <c r="A439" s="129" t="s">
        <v>365</v>
      </c>
      <c r="B439" s="129" t="s">
        <v>354</v>
      </c>
      <c r="C439" s="130" t="s">
        <v>161</v>
      </c>
      <c r="D439" s="130" t="s">
        <v>161</v>
      </c>
      <c r="E439" s="130">
        <v>125</v>
      </c>
      <c r="F439" s="131" t="s">
        <v>161</v>
      </c>
    </row>
    <row r="440" spans="1:6" ht="12.75">
      <c r="A440" s="522" t="s">
        <v>1155</v>
      </c>
      <c r="B440" s="521"/>
      <c r="C440" s="116">
        <v>27650</v>
      </c>
      <c r="D440" s="116">
        <v>27650</v>
      </c>
      <c r="E440" s="116">
        <v>19287.5</v>
      </c>
      <c r="F440" s="117">
        <v>69.76</v>
      </c>
    </row>
    <row r="441" spans="1:6" ht="12.75">
      <c r="A441" s="120" t="s">
        <v>783</v>
      </c>
      <c r="B441" s="120" t="s">
        <v>784</v>
      </c>
      <c r="C441" s="121">
        <v>27650</v>
      </c>
      <c r="D441" s="121">
        <v>27650</v>
      </c>
      <c r="E441" s="121">
        <v>19287.5</v>
      </c>
      <c r="F441" s="122">
        <v>69.76</v>
      </c>
    </row>
    <row r="442" spans="1:6" ht="12.75">
      <c r="A442" s="123" t="s">
        <v>757</v>
      </c>
      <c r="B442" s="123" t="s">
        <v>785</v>
      </c>
      <c r="C442" s="124">
        <v>27650</v>
      </c>
      <c r="D442" s="124">
        <v>27650</v>
      </c>
      <c r="E442" s="124">
        <v>19287.5</v>
      </c>
      <c r="F442" s="125">
        <v>69.76</v>
      </c>
    </row>
    <row r="443" spans="1:6" ht="12.75">
      <c r="A443" s="523" t="s">
        <v>746</v>
      </c>
      <c r="B443" s="521"/>
      <c r="C443" s="118">
        <v>27650</v>
      </c>
      <c r="D443" s="118">
        <v>27650</v>
      </c>
      <c r="E443" s="118">
        <v>19287.5</v>
      </c>
      <c r="F443" s="119">
        <v>69.76</v>
      </c>
    </row>
    <row r="444" spans="1:6" ht="12.75">
      <c r="A444" s="523" t="s">
        <v>747</v>
      </c>
      <c r="B444" s="521"/>
      <c r="C444" s="118">
        <v>27650</v>
      </c>
      <c r="D444" s="118">
        <v>27650</v>
      </c>
      <c r="E444" s="118">
        <v>19287.5</v>
      </c>
      <c r="F444" s="119">
        <v>69.76</v>
      </c>
    </row>
    <row r="445" spans="1:6" ht="12.75">
      <c r="A445" s="126" t="s">
        <v>316</v>
      </c>
      <c r="B445" s="126" t="s">
        <v>317</v>
      </c>
      <c r="C445" s="127">
        <v>9000</v>
      </c>
      <c r="D445" s="127">
        <v>9000</v>
      </c>
      <c r="E445" s="127">
        <v>7620</v>
      </c>
      <c r="F445" s="128">
        <v>84.67</v>
      </c>
    </row>
    <row r="446" spans="1:6" ht="12.75">
      <c r="A446" s="129" t="s">
        <v>318</v>
      </c>
      <c r="B446" s="129" t="s">
        <v>319</v>
      </c>
      <c r="C446" s="130" t="s">
        <v>161</v>
      </c>
      <c r="D446" s="130" t="s">
        <v>161</v>
      </c>
      <c r="E446" s="130">
        <v>7620</v>
      </c>
      <c r="F446" s="131" t="s">
        <v>161</v>
      </c>
    </row>
    <row r="447" spans="1:6" ht="12.75">
      <c r="A447" s="126" t="s">
        <v>330</v>
      </c>
      <c r="B447" s="126" t="s">
        <v>331</v>
      </c>
      <c r="C447" s="127">
        <v>5650</v>
      </c>
      <c r="D447" s="127">
        <v>5650</v>
      </c>
      <c r="E447" s="127">
        <v>4650</v>
      </c>
      <c r="F447" s="128">
        <v>82.3</v>
      </c>
    </row>
    <row r="448" spans="1:6" ht="12.75">
      <c r="A448" s="129" t="s">
        <v>336</v>
      </c>
      <c r="B448" s="129" t="s">
        <v>337</v>
      </c>
      <c r="C448" s="130" t="s">
        <v>161</v>
      </c>
      <c r="D448" s="130" t="s">
        <v>161</v>
      </c>
      <c r="E448" s="130">
        <v>0</v>
      </c>
      <c r="F448" s="131" t="s">
        <v>161</v>
      </c>
    </row>
    <row r="449" spans="1:6" ht="12.75">
      <c r="A449" s="129" t="s">
        <v>348</v>
      </c>
      <c r="B449" s="129" t="s">
        <v>349</v>
      </c>
      <c r="C449" s="130" t="s">
        <v>161</v>
      </c>
      <c r="D449" s="130" t="s">
        <v>161</v>
      </c>
      <c r="E449" s="130">
        <v>4650</v>
      </c>
      <c r="F449" s="131" t="s">
        <v>161</v>
      </c>
    </row>
    <row r="450" spans="1:6" ht="12.75">
      <c r="A450" s="126" t="s">
        <v>350</v>
      </c>
      <c r="B450" s="126" t="s">
        <v>351</v>
      </c>
      <c r="C450" s="127">
        <v>5000</v>
      </c>
      <c r="D450" s="127">
        <v>5000</v>
      </c>
      <c r="E450" s="127">
        <v>4930</v>
      </c>
      <c r="F450" s="128">
        <v>98.6</v>
      </c>
    </row>
    <row r="451" spans="1:6" ht="12.75">
      <c r="A451" s="129" t="s">
        <v>352</v>
      </c>
      <c r="B451" s="129" t="s">
        <v>351</v>
      </c>
      <c r="C451" s="130" t="s">
        <v>161</v>
      </c>
      <c r="D451" s="130" t="s">
        <v>161</v>
      </c>
      <c r="E451" s="130">
        <v>4930</v>
      </c>
      <c r="F451" s="131" t="s">
        <v>161</v>
      </c>
    </row>
    <row r="452" spans="1:6" ht="12.75">
      <c r="A452" s="126" t="s">
        <v>353</v>
      </c>
      <c r="B452" s="126" t="s">
        <v>354</v>
      </c>
      <c r="C452" s="127">
        <v>8000</v>
      </c>
      <c r="D452" s="127">
        <v>8000</v>
      </c>
      <c r="E452" s="127">
        <v>2087.5</v>
      </c>
      <c r="F452" s="128">
        <v>26.09</v>
      </c>
    </row>
    <row r="453" spans="1:6" ht="12.75">
      <c r="A453" s="129" t="s">
        <v>359</v>
      </c>
      <c r="B453" s="129" t="s">
        <v>360</v>
      </c>
      <c r="C453" s="130" t="s">
        <v>161</v>
      </c>
      <c r="D453" s="130" t="s">
        <v>161</v>
      </c>
      <c r="E453" s="130">
        <v>1950</v>
      </c>
      <c r="F453" s="131" t="s">
        <v>161</v>
      </c>
    </row>
    <row r="454" spans="1:6" ht="12.75">
      <c r="A454" s="129" t="s">
        <v>365</v>
      </c>
      <c r="B454" s="129" t="s">
        <v>354</v>
      </c>
      <c r="C454" s="130" t="s">
        <v>161</v>
      </c>
      <c r="D454" s="130" t="s">
        <v>161</v>
      </c>
      <c r="E454" s="130">
        <v>137.5</v>
      </c>
      <c r="F454" s="131" t="s">
        <v>161</v>
      </c>
    </row>
    <row r="455" spans="1:6" ht="12.75">
      <c r="A455" s="522" t="s">
        <v>843</v>
      </c>
      <c r="B455" s="521"/>
      <c r="C455" s="116">
        <v>6665500</v>
      </c>
      <c r="D455" s="116">
        <v>6665500</v>
      </c>
      <c r="E455" s="116">
        <v>5974307.21</v>
      </c>
      <c r="F455" s="117">
        <v>89.63</v>
      </c>
    </row>
    <row r="456" spans="1:6" ht="12.75">
      <c r="A456" s="523" t="s">
        <v>844</v>
      </c>
      <c r="B456" s="521"/>
      <c r="C456" s="118">
        <v>50000</v>
      </c>
      <c r="D456" s="118">
        <v>50000</v>
      </c>
      <c r="E456" s="118">
        <v>47252.49</v>
      </c>
      <c r="F456" s="119">
        <v>94.5</v>
      </c>
    </row>
    <row r="457" spans="1:6" ht="12.75">
      <c r="A457" s="523" t="s">
        <v>845</v>
      </c>
      <c r="B457" s="521"/>
      <c r="C457" s="118">
        <v>50000</v>
      </c>
      <c r="D457" s="118">
        <v>50000</v>
      </c>
      <c r="E457" s="118">
        <v>47252.49</v>
      </c>
      <c r="F457" s="119">
        <v>94.5</v>
      </c>
    </row>
    <row r="458" spans="1:6" ht="12.75">
      <c r="A458" s="523" t="s">
        <v>748</v>
      </c>
      <c r="B458" s="521"/>
      <c r="C458" s="118">
        <v>2186645</v>
      </c>
      <c r="D458" s="118">
        <v>2186645</v>
      </c>
      <c r="E458" s="118">
        <v>1618118.26</v>
      </c>
      <c r="F458" s="119">
        <v>74</v>
      </c>
    </row>
    <row r="459" spans="1:6" ht="12.75">
      <c r="A459" s="523" t="s">
        <v>846</v>
      </c>
      <c r="B459" s="521"/>
      <c r="C459" s="118">
        <v>1333907</v>
      </c>
      <c r="D459" s="118">
        <v>1333907</v>
      </c>
      <c r="E459" s="118">
        <v>1088441.55</v>
      </c>
      <c r="F459" s="119">
        <v>81.6</v>
      </c>
    </row>
    <row r="460" spans="1:6" ht="12.75">
      <c r="A460" s="523" t="s">
        <v>847</v>
      </c>
      <c r="B460" s="521"/>
      <c r="C460" s="118">
        <v>852738</v>
      </c>
      <c r="D460" s="118">
        <v>852738</v>
      </c>
      <c r="E460" s="118">
        <v>529676.71</v>
      </c>
      <c r="F460" s="119">
        <v>62.11</v>
      </c>
    </row>
    <row r="461" spans="1:6" ht="12.75">
      <c r="A461" s="523" t="s">
        <v>751</v>
      </c>
      <c r="B461" s="521"/>
      <c r="C461" s="118">
        <v>4428855</v>
      </c>
      <c r="D461" s="118">
        <v>4428855</v>
      </c>
      <c r="E461" s="118">
        <v>4308936.46</v>
      </c>
      <c r="F461" s="119">
        <v>97.29</v>
      </c>
    </row>
    <row r="462" spans="1:6" ht="12.75">
      <c r="A462" s="523" t="s">
        <v>848</v>
      </c>
      <c r="B462" s="521"/>
      <c r="C462" s="118">
        <v>3777192</v>
      </c>
      <c r="D462" s="118">
        <v>3777192</v>
      </c>
      <c r="E462" s="118">
        <v>3777192</v>
      </c>
      <c r="F462" s="119">
        <v>100</v>
      </c>
    </row>
    <row r="463" spans="1:6" ht="12.75">
      <c r="A463" s="523" t="s">
        <v>849</v>
      </c>
      <c r="B463" s="521"/>
      <c r="C463" s="118">
        <v>651663</v>
      </c>
      <c r="D463" s="118">
        <v>651663</v>
      </c>
      <c r="E463" s="118">
        <v>531744.46</v>
      </c>
      <c r="F463" s="119">
        <v>81.6</v>
      </c>
    </row>
    <row r="464" spans="1:6" ht="12.75">
      <c r="A464" s="522" t="s">
        <v>1156</v>
      </c>
      <c r="B464" s="521"/>
      <c r="C464" s="116">
        <v>6665500</v>
      </c>
      <c r="D464" s="116">
        <v>6665500</v>
      </c>
      <c r="E464" s="116">
        <v>5974307.21</v>
      </c>
      <c r="F464" s="117">
        <v>89.63</v>
      </c>
    </row>
    <row r="465" spans="1:6" ht="12.75">
      <c r="A465" s="120" t="s">
        <v>786</v>
      </c>
      <c r="B465" s="120" t="s">
        <v>787</v>
      </c>
      <c r="C465" s="121">
        <v>6665500</v>
      </c>
      <c r="D465" s="121">
        <v>6665500</v>
      </c>
      <c r="E465" s="121">
        <v>5974307.21</v>
      </c>
      <c r="F465" s="122">
        <v>89.63</v>
      </c>
    </row>
    <row r="466" spans="1:6" ht="12.75">
      <c r="A466" s="123" t="s">
        <v>757</v>
      </c>
      <c r="B466" s="123" t="s">
        <v>852</v>
      </c>
      <c r="C466" s="124">
        <v>3777192</v>
      </c>
      <c r="D466" s="124">
        <v>3777192</v>
      </c>
      <c r="E466" s="124">
        <v>3777192</v>
      </c>
      <c r="F466" s="125">
        <v>100</v>
      </c>
    </row>
    <row r="467" spans="1:6" ht="12.75">
      <c r="A467" s="523" t="s">
        <v>751</v>
      </c>
      <c r="B467" s="521"/>
      <c r="C467" s="118">
        <v>3777192</v>
      </c>
      <c r="D467" s="118">
        <v>3777192</v>
      </c>
      <c r="E467" s="118">
        <v>3777192</v>
      </c>
      <c r="F467" s="119">
        <v>100</v>
      </c>
    </row>
    <row r="468" spans="1:6" ht="12.75">
      <c r="A468" s="523" t="s">
        <v>848</v>
      </c>
      <c r="B468" s="521"/>
      <c r="C468" s="118">
        <v>3777192</v>
      </c>
      <c r="D468" s="118">
        <v>3777192</v>
      </c>
      <c r="E468" s="118">
        <v>3777192</v>
      </c>
      <c r="F468" s="119">
        <v>100</v>
      </c>
    </row>
    <row r="469" spans="1:6" ht="12.75">
      <c r="A469" s="126" t="s">
        <v>289</v>
      </c>
      <c r="B469" s="126" t="s">
        <v>290</v>
      </c>
      <c r="C469" s="127">
        <v>2817473</v>
      </c>
      <c r="D469" s="127">
        <v>2817473</v>
      </c>
      <c r="E469" s="127">
        <v>2817473</v>
      </c>
      <c r="F469" s="128">
        <v>100</v>
      </c>
    </row>
    <row r="470" spans="1:6" ht="12.75">
      <c r="A470" s="129" t="s">
        <v>291</v>
      </c>
      <c r="B470" s="129" t="s">
        <v>292</v>
      </c>
      <c r="C470" s="130" t="s">
        <v>161</v>
      </c>
      <c r="D470" s="130" t="s">
        <v>161</v>
      </c>
      <c r="E470" s="130">
        <v>2817473</v>
      </c>
      <c r="F470" s="131" t="s">
        <v>161</v>
      </c>
    </row>
    <row r="471" spans="1:6" ht="12.75">
      <c r="A471" s="126" t="s">
        <v>298</v>
      </c>
      <c r="B471" s="126" t="s">
        <v>299</v>
      </c>
      <c r="C471" s="127">
        <v>582000</v>
      </c>
      <c r="D471" s="127">
        <v>582000</v>
      </c>
      <c r="E471" s="127">
        <v>582000</v>
      </c>
      <c r="F471" s="128">
        <v>100</v>
      </c>
    </row>
    <row r="472" spans="1:6" ht="12.75">
      <c r="A472" s="129" t="s">
        <v>300</v>
      </c>
      <c r="B472" s="129" t="s">
        <v>301</v>
      </c>
      <c r="C472" s="130" t="s">
        <v>161</v>
      </c>
      <c r="D472" s="130" t="s">
        <v>161</v>
      </c>
      <c r="E472" s="130">
        <v>181000</v>
      </c>
      <c r="F472" s="131" t="s">
        <v>161</v>
      </c>
    </row>
    <row r="473" spans="1:6" ht="12.75">
      <c r="A473" s="129" t="s">
        <v>302</v>
      </c>
      <c r="B473" s="129" t="s">
        <v>303</v>
      </c>
      <c r="C473" s="130" t="s">
        <v>161</v>
      </c>
      <c r="D473" s="130" t="s">
        <v>161</v>
      </c>
      <c r="E473" s="130">
        <v>401000</v>
      </c>
      <c r="F473" s="131" t="s">
        <v>161</v>
      </c>
    </row>
    <row r="474" spans="1:6" ht="12.75">
      <c r="A474" s="126" t="s">
        <v>306</v>
      </c>
      <c r="B474" s="126" t="s">
        <v>307</v>
      </c>
      <c r="C474" s="127">
        <v>109957</v>
      </c>
      <c r="D474" s="127">
        <v>109957</v>
      </c>
      <c r="E474" s="127">
        <v>109957</v>
      </c>
      <c r="F474" s="128">
        <v>100</v>
      </c>
    </row>
    <row r="475" spans="1:6" ht="12.75">
      <c r="A475" s="129" t="s">
        <v>310</v>
      </c>
      <c r="B475" s="129" t="s">
        <v>311</v>
      </c>
      <c r="C475" s="130" t="s">
        <v>161</v>
      </c>
      <c r="D475" s="130" t="s">
        <v>161</v>
      </c>
      <c r="E475" s="130">
        <v>109957</v>
      </c>
      <c r="F475" s="131" t="s">
        <v>161</v>
      </c>
    </row>
    <row r="476" spans="1:6" ht="12.75">
      <c r="A476" s="126" t="s">
        <v>316</v>
      </c>
      <c r="B476" s="126" t="s">
        <v>317</v>
      </c>
      <c r="C476" s="127">
        <v>132667</v>
      </c>
      <c r="D476" s="127">
        <v>132667</v>
      </c>
      <c r="E476" s="127">
        <v>132667</v>
      </c>
      <c r="F476" s="128">
        <v>100</v>
      </c>
    </row>
    <row r="477" spans="1:6" ht="12.75">
      <c r="A477" s="129" t="s">
        <v>322</v>
      </c>
      <c r="B477" s="129" t="s">
        <v>323</v>
      </c>
      <c r="C477" s="130" t="s">
        <v>161</v>
      </c>
      <c r="D477" s="130" t="s">
        <v>161</v>
      </c>
      <c r="E477" s="130">
        <v>101667</v>
      </c>
      <c r="F477" s="131" t="s">
        <v>161</v>
      </c>
    </row>
    <row r="478" spans="1:6" ht="12.75">
      <c r="A478" s="129" t="s">
        <v>324</v>
      </c>
      <c r="B478" s="129" t="s">
        <v>325</v>
      </c>
      <c r="C478" s="130" t="s">
        <v>161</v>
      </c>
      <c r="D478" s="130" t="s">
        <v>161</v>
      </c>
      <c r="E478" s="130">
        <v>17000</v>
      </c>
      <c r="F478" s="131" t="s">
        <v>161</v>
      </c>
    </row>
    <row r="479" spans="1:6" ht="12.75">
      <c r="A479" s="129" t="s">
        <v>328</v>
      </c>
      <c r="B479" s="129" t="s">
        <v>329</v>
      </c>
      <c r="C479" s="130" t="s">
        <v>161</v>
      </c>
      <c r="D479" s="130" t="s">
        <v>161</v>
      </c>
      <c r="E479" s="130">
        <v>14000</v>
      </c>
      <c r="F479" s="131" t="s">
        <v>161</v>
      </c>
    </row>
    <row r="480" spans="1:6" ht="12.75">
      <c r="A480" s="126" t="s">
        <v>330</v>
      </c>
      <c r="B480" s="126" t="s">
        <v>331</v>
      </c>
      <c r="C480" s="127">
        <v>95095</v>
      </c>
      <c r="D480" s="127">
        <v>95095</v>
      </c>
      <c r="E480" s="127">
        <v>95095</v>
      </c>
      <c r="F480" s="128">
        <v>100</v>
      </c>
    </row>
    <row r="481" spans="1:6" ht="12.75">
      <c r="A481" s="129" t="s">
        <v>332</v>
      </c>
      <c r="B481" s="129" t="s">
        <v>333</v>
      </c>
      <c r="C481" s="130" t="s">
        <v>161</v>
      </c>
      <c r="D481" s="130" t="s">
        <v>161</v>
      </c>
      <c r="E481" s="130">
        <v>20000</v>
      </c>
      <c r="F481" s="131" t="s">
        <v>161</v>
      </c>
    </row>
    <row r="482" spans="1:6" ht="12.75">
      <c r="A482" s="129" t="s">
        <v>334</v>
      </c>
      <c r="B482" s="129" t="s">
        <v>335</v>
      </c>
      <c r="C482" s="130" t="s">
        <v>161</v>
      </c>
      <c r="D482" s="130" t="s">
        <v>161</v>
      </c>
      <c r="E482" s="130">
        <v>65095</v>
      </c>
      <c r="F482" s="131" t="s">
        <v>161</v>
      </c>
    </row>
    <row r="483" spans="1:6" ht="12.75">
      <c r="A483" s="129" t="s">
        <v>338</v>
      </c>
      <c r="B483" s="129" t="s">
        <v>339</v>
      </c>
      <c r="C483" s="130" t="s">
        <v>161</v>
      </c>
      <c r="D483" s="130" t="s">
        <v>161</v>
      </c>
      <c r="E483" s="130">
        <v>10000</v>
      </c>
      <c r="F483" s="131" t="s">
        <v>161</v>
      </c>
    </row>
    <row r="484" spans="1:6" ht="12.75">
      <c r="A484" s="126" t="s">
        <v>353</v>
      </c>
      <c r="B484" s="126" t="s">
        <v>354</v>
      </c>
      <c r="C484" s="127">
        <v>40000</v>
      </c>
      <c r="D484" s="127">
        <v>40000</v>
      </c>
      <c r="E484" s="127">
        <v>40000</v>
      </c>
      <c r="F484" s="128">
        <v>100</v>
      </c>
    </row>
    <row r="485" spans="1:6" ht="12.75">
      <c r="A485" s="129" t="s">
        <v>357</v>
      </c>
      <c r="B485" s="129" t="s">
        <v>358</v>
      </c>
      <c r="C485" s="130" t="s">
        <v>161</v>
      </c>
      <c r="D485" s="130" t="s">
        <v>161</v>
      </c>
      <c r="E485" s="130">
        <v>40000</v>
      </c>
      <c r="F485" s="131" t="s">
        <v>161</v>
      </c>
    </row>
    <row r="486" spans="1:6" ht="12.75">
      <c r="A486" s="123" t="s">
        <v>798</v>
      </c>
      <c r="B486" s="123" t="s">
        <v>852</v>
      </c>
      <c r="C486" s="124">
        <v>2651308</v>
      </c>
      <c r="D486" s="124">
        <v>2651308</v>
      </c>
      <c r="E486" s="124">
        <v>2071466.22</v>
      </c>
      <c r="F486" s="125">
        <v>78.13</v>
      </c>
    </row>
    <row r="487" spans="1:6" ht="12.75">
      <c r="A487" s="523" t="s">
        <v>844</v>
      </c>
      <c r="B487" s="521"/>
      <c r="C487" s="118">
        <v>50000</v>
      </c>
      <c r="D487" s="118">
        <v>50000</v>
      </c>
      <c r="E487" s="118">
        <v>47252.49</v>
      </c>
      <c r="F487" s="119">
        <v>94.5</v>
      </c>
    </row>
    <row r="488" spans="1:6" ht="12.75">
      <c r="A488" s="523" t="s">
        <v>845</v>
      </c>
      <c r="B488" s="521"/>
      <c r="C488" s="118">
        <v>50000</v>
      </c>
      <c r="D488" s="118">
        <v>50000</v>
      </c>
      <c r="E488" s="118">
        <v>47252.49</v>
      </c>
      <c r="F488" s="119">
        <v>94.5</v>
      </c>
    </row>
    <row r="489" spans="1:6" ht="12.75">
      <c r="A489" s="126" t="s">
        <v>316</v>
      </c>
      <c r="B489" s="126" t="s">
        <v>317</v>
      </c>
      <c r="C489" s="127">
        <v>7000</v>
      </c>
      <c r="D489" s="127">
        <v>7000</v>
      </c>
      <c r="E489" s="127">
        <v>7000</v>
      </c>
      <c r="F489" s="128">
        <v>100</v>
      </c>
    </row>
    <row r="490" spans="1:6" ht="12.75">
      <c r="A490" s="129" t="s">
        <v>326</v>
      </c>
      <c r="B490" s="129" t="s">
        <v>327</v>
      </c>
      <c r="C490" s="130" t="s">
        <v>161</v>
      </c>
      <c r="D490" s="130" t="s">
        <v>161</v>
      </c>
      <c r="E490" s="130">
        <v>7000</v>
      </c>
      <c r="F490" s="131" t="s">
        <v>161</v>
      </c>
    </row>
    <row r="491" spans="1:6" ht="12.75">
      <c r="A491" s="126" t="s">
        <v>330</v>
      </c>
      <c r="B491" s="126" t="s">
        <v>331</v>
      </c>
      <c r="C491" s="127">
        <v>34000</v>
      </c>
      <c r="D491" s="127">
        <v>34000</v>
      </c>
      <c r="E491" s="127">
        <v>31746.66</v>
      </c>
      <c r="F491" s="128">
        <v>93.37</v>
      </c>
    </row>
    <row r="492" spans="1:6" ht="12.75">
      <c r="A492" s="129" t="s">
        <v>338</v>
      </c>
      <c r="B492" s="129" t="s">
        <v>339</v>
      </c>
      <c r="C492" s="130" t="s">
        <v>161</v>
      </c>
      <c r="D492" s="130" t="s">
        <v>161</v>
      </c>
      <c r="E492" s="130">
        <v>3660.07</v>
      </c>
      <c r="F492" s="131" t="s">
        <v>161</v>
      </c>
    </row>
    <row r="493" spans="1:6" ht="12.75">
      <c r="A493" s="129" t="s">
        <v>344</v>
      </c>
      <c r="B493" s="129" t="s">
        <v>345</v>
      </c>
      <c r="C493" s="130" t="s">
        <v>161</v>
      </c>
      <c r="D493" s="130" t="s">
        <v>161</v>
      </c>
      <c r="E493" s="130">
        <v>16141.57</v>
      </c>
      <c r="F493" s="131" t="s">
        <v>161</v>
      </c>
    </row>
    <row r="494" spans="1:6" ht="12.75">
      <c r="A494" s="129" t="s">
        <v>346</v>
      </c>
      <c r="B494" s="129" t="s">
        <v>347</v>
      </c>
      <c r="C494" s="130" t="s">
        <v>161</v>
      </c>
      <c r="D494" s="130" t="s">
        <v>161</v>
      </c>
      <c r="E494" s="130">
        <v>11945.02</v>
      </c>
      <c r="F494" s="131" t="s">
        <v>161</v>
      </c>
    </row>
    <row r="495" spans="1:6" ht="12.75">
      <c r="A495" s="126" t="s">
        <v>353</v>
      </c>
      <c r="B495" s="126" t="s">
        <v>354</v>
      </c>
      <c r="C495" s="127">
        <v>8500</v>
      </c>
      <c r="D495" s="127">
        <v>8500</v>
      </c>
      <c r="E495" s="127">
        <v>8500</v>
      </c>
      <c r="F495" s="128">
        <v>100</v>
      </c>
    </row>
    <row r="496" spans="1:6" ht="12.75">
      <c r="A496" s="129" t="s">
        <v>365</v>
      </c>
      <c r="B496" s="129" t="s">
        <v>354</v>
      </c>
      <c r="C496" s="130" t="s">
        <v>161</v>
      </c>
      <c r="D496" s="130" t="s">
        <v>161</v>
      </c>
      <c r="E496" s="130">
        <v>8500</v>
      </c>
      <c r="F496" s="131" t="s">
        <v>161</v>
      </c>
    </row>
    <row r="497" spans="1:6" ht="12.75">
      <c r="A497" s="126" t="s">
        <v>372</v>
      </c>
      <c r="B497" s="126" t="s">
        <v>373</v>
      </c>
      <c r="C497" s="127">
        <v>500</v>
      </c>
      <c r="D497" s="127">
        <v>500</v>
      </c>
      <c r="E497" s="127">
        <v>5.83</v>
      </c>
      <c r="F497" s="128">
        <v>1.17</v>
      </c>
    </row>
    <row r="498" spans="1:6" ht="12.75">
      <c r="A498" s="129" t="s">
        <v>377</v>
      </c>
      <c r="B498" s="129" t="s">
        <v>378</v>
      </c>
      <c r="C498" s="130" t="s">
        <v>161</v>
      </c>
      <c r="D498" s="130" t="s">
        <v>161</v>
      </c>
      <c r="E498" s="130">
        <v>5.83</v>
      </c>
      <c r="F498" s="131" t="s">
        <v>161</v>
      </c>
    </row>
    <row r="499" spans="1:6" ht="12.75">
      <c r="A499" s="523" t="s">
        <v>748</v>
      </c>
      <c r="B499" s="521"/>
      <c r="C499" s="118">
        <v>1949645</v>
      </c>
      <c r="D499" s="118">
        <v>1949645</v>
      </c>
      <c r="E499" s="118">
        <v>1492469.27</v>
      </c>
      <c r="F499" s="119">
        <v>76.55</v>
      </c>
    </row>
    <row r="500" spans="1:6" ht="12.75">
      <c r="A500" s="523" t="s">
        <v>846</v>
      </c>
      <c r="B500" s="521"/>
      <c r="C500" s="118">
        <v>1333907</v>
      </c>
      <c r="D500" s="118">
        <v>1333907</v>
      </c>
      <c r="E500" s="118">
        <v>1088441.55</v>
      </c>
      <c r="F500" s="119">
        <v>81.6</v>
      </c>
    </row>
    <row r="501" spans="1:6" ht="12.75">
      <c r="A501" s="126" t="s">
        <v>289</v>
      </c>
      <c r="B501" s="126" t="s">
        <v>290</v>
      </c>
      <c r="C501" s="127">
        <v>663421</v>
      </c>
      <c r="D501" s="127">
        <v>663421</v>
      </c>
      <c r="E501" s="127">
        <v>502036.9</v>
      </c>
      <c r="F501" s="128">
        <v>75.67</v>
      </c>
    </row>
    <row r="502" spans="1:6" ht="12.75">
      <c r="A502" s="129" t="s">
        <v>291</v>
      </c>
      <c r="B502" s="129" t="s">
        <v>292</v>
      </c>
      <c r="C502" s="130" t="s">
        <v>161</v>
      </c>
      <c r="D502" s="130" t="s">
        <v>161</v>
      </c>
      <c r="E502" s="130">
        <v>407881.97</v>
      </c>
      <c r="F502" s="131" t="s">
        <v>161</v>
      </c>
    </row>
    <row r="503" spans="1:6" ht="12.75">
      <c r="A503" s="129" t="s">
        <v>293</v>
      </c>
      <c r="B503" s="129" t="s">
        <v>294</v>
      </c>
      <c r="C503" s="130" t="s">
        <v>161</v>
      </c>
      <c r="D503" s="130" t="s">
        <v>161</v>
      </c>
      <c r="E503" s="130">
        <v>94154.93</v>
      </c>
      <c r="F503" s="131" t="s">
        <v>161</v>
      </c>
    </row>
    <row r="504" spans="1:6" ht="12.75">
      <c r="A504" s="126" t="s">
        <v>295</v>
      </c>
      <c r="B504" s="126" t="s">
        <v>296</v>
      </c>
      <c r="C504" s="127">
        <v>175340</v>
      </c>
      <c r="D504" s="127">
        <v>175340</v>
      </c>
      <c r="E504" s="127">
        <v>160681.65</v>
      </c>
      <c r="F504" s="128">
        <v>91.64</v>
      </c>
    </row>
    <row r="505" spans="1:6" ht="12.75">
      <c r="A505" s="129" t="s">
        <v>297</v>
      </c>
      <c r="B505" s="129" t="s">
        <v>296</v>
      </c>
      <c r="C505" s="130" t="s">
        <v>161</v>
      </c>
      <c r="D505" s="130" t="s">
        <v>161</v>
      </c>
      <c r="E505" s="130">
        <v>160681.65</v>
      </c>
      <c r="F505" s="131" t="s">
        <v>161</v>
      </c>
    </row>
    <row r="506" spans="1:6" ht="12.75">
      <c r="A506" s="126" t="s">
        <v>298</v>
      </c>
      <c r="B506" s="126" t="s">
        <v>299</v>
      </c>
      <c r="C506" s="127">
        <v>153171</v>
      </c>
      <c r="D506" s="127">
        <v>153171</v>
      </c>
      <c r="E506" s="127">
        <v>122146.72</v>
      </c>
      <c r="F506" s="128">
        <v>79.75</v>
      </c>
    </row>
    <row r="507" spans="1:6" ht="12.75">
      <c r="A507" s="129" t="s">
        <v>300</v>
      </c>
      <c r="B507" s="129" t="s">
        <v>301</v>
      </c>
      <c r="C507" s="130" t="s">
        <v>161</v>
      </c>
      <c r="D507" s="130" t="s">
        <v>161</v>
      </c>
      <c r="E507" s="130">
        <v>56322.58</v>
      </c>
      <c r="F507" s="131" t="s">
        <v>161</v>
      </c>
    </row>
    <row r="508" spans="1:6" ht="12.75">
      <c r="A508" s="129" t="s">
        <v>302</v>
      </c>
      <c r="B508" s="129" t="s">
        <v>303</v>
      </c>
      <c r="C508" s="130" t="s">
        <v>161</v>
      </c>
      <c r="D508" s="130" t="s">
        <v>161</v>
      </c>
      <c r="E508" s="130">
        <v>65824.14</v>
      </c>
      <c r="F508" s="131" t="s">
        <v>161</v>
      </c>
    </row>
    <row r="509" spans="1:6" ht="12.75">
      <c r="A509" s="126" t="s">
        <v>306</v>
      </c>
      <c r="B509" s="126" t="s">
        <v>307</v>
      </c>
      <c r="C509" s="127">
        <v>119608</v>
      </c>
      <c r="D509" s="127">
        <v>119608</v>
      </c>
      <c r="E509" s="127">
        <v>105547.31</v>
      </c>
      <c r="F509" s="128">
        <v>88.24</v>
      </c>
    </row>
    <row r="510" spans="1:6" ht="12.75">
      <c r="A510" s="129" t="s">
        <v>308</v>
      </c>
      <c r="B510" s="129" t="s">
        <v>309</v>
      </c>
      <c r="C510" s="130" t="s">
        <v>161</v>
      </c>
      <c r="D510" s="130" t="s">
        <v>161</v>
      </c>
      <c r="E510" s="130">
        <v>3913.13</v>
      </c>
      <c r="F510" s="131" t="s">
        <v>161</v>
      </c>
    </row>
    <row r="511" spans="1:6" ht="12.75">
      <c r="A511" s="129" t="s">
        <v>310</v>
      </c>
      <c r="B511" s="129" t="s">
        <v>311</v>
      </c>
      <c r="C511" s="130" t="s">
        <v>161</v>
      </c>
      <c r="D511" s="130" t="s">
        <v>161</v>
      </c>
      <c r="E511" s="130">
        <v>99619.18</v>
      </c>
      <c r="F511" s="131" t="s">
        <v>161</v>
      </c>
    </row>
    <row r="512" spans="1:6" ht="12.75">
      <c r="A512" s="129" t="s">
        <v>312</v>
      </c>
      <c r="B512" s="129" t="s">
        <v>313</v>
      </c>
      <c r="C512" s="130" t="s">
        <v>161</v>
      </c>
      <c r="D512" s="130" t="s">
        <v>161</v>
      </c>
      <c r="E512" s="130">
        <v>2015</v>
      </c>
      <c r="F512" s="131" t="s">
        <v>161</v>
      </c>
    </row>
    <row r="513" spans="1:6" ht="12.75">
      <c r="A513" s="129" t="s">
        <v>314</v>
      </c>
      <c r="B513" s="129" t="s">
        <v>315</v>
      </c>
      <c r="C513" s="130" t="s">
        <v>161</v>
      </c>
      <c r="D513" s="130" t="s">
        <v>161</v>
      </c>
      <c r="E513" s="130">
        <v>0</v>
      </c>
      <c r="F513" s="131" t="s">
        <v>161</v>
      </c>
    </row>
    <row r="514" spans="1:6" ht="12.75">
      <c r="A514" s="126" t="s">
        <v>316</v>
      </c>
      <c r="B514" s="126" t="s">
        <v>317</v>
      </c>
      <c r="C514" s="127">
        <v>65501</v>
      </c>
      <c r="D514" s="127">
        <v>65501</v>
      </c>
      <c r="E514" s="127">
        <v>60452.3</v>
      </c>
      <c r="F514" s="128">
        <v>92.29</v>
      </c>
    </row>
    <row r="515" spans="1:6" ht="12.75">
      <c r="A515" s="129" t="s">
        <v>318</v>
      </c>
      <c r="B515" s="129" t="s">
        <v>319</v>
      </c>
      <c r="C515" s="130" t="s">
        <v>161</v>
      </c>
      <c r="D515" s="130" t="s">
        <v>161</v>
      </c>
      <c r="E515" s="130">
        <v>18139</v>
      </c>
      <c r="F515" s="131" t="s">
        <v>161</v>
      </c>
    </row>
    <row r="516" spans="1:6" ht="12.75">
      <c r="A516" s="129" t="s">
        <v>322</v>
      </c>
      <c r="B516" s="129" t="s">
        <v>323</v>
      </c>
      <c r="C516" s="130" t="s">
        <v>161</v>
      </c>
      <c r="D516" s="130" t="s">
        <v>161</v>
      </c>
      <c r="E516" s="130">
        <v>38293</v>
      </c>
      <c r="F516" s="131" t="s">
        <v>161</v>
      </c>
    </row>
    <row r="517" spans="1:6" ht="12.75">
      <c r="A517" s="129" t="s">
        <v>324</v>
      </c>
      <c r="B517" s="129" t="s">
        <v>325</v>
      </c>
      <c r="C517" s="130" t="s">
        <v>161</v>
      </c>
      <c r="D517" s="130" t="s">
        <v>161</v>
      </c>
      <c r="E517" s="130">
        <v>4020.3</v>
      </c>
      <c r="F517" s="131" t="s">
        <v>161</v>
      </c>
    </row>
    <row r="518" spans="1:6" ht="12.75">
      <c r="A518" s="126" t="s">
        <v>330</v>
      </c>
      <c r="B518" s="126" t="s">
        <v>331</v>
      </c>
      <c r="C518" s="127">
        <v>119580</v>
      </c>
      <c r="D518" s="127">
        <v>119580</v>
      </c>
      <c r="E518" s="127">
        <v>112254.85</v>
      </c>
      <c r="F518" s="128">
        <v>93.87</v>
      </c>
    </row>
    <row r="519" spans="1:6" ht="12.75">
      <c r="A519" s="129" t="s">
        <v>332</v>
      </c>
      <c r="B519" s="129" t="s">
        <v>333</v>
      </c>
      <c r="C519" s="130" t="s">
        <v>161</v>
      </c>
      <c r="D519" s="130" t="s">
        <v>161</v>
      </c>
      <c r="E519" s="130">
        <v>6023.19</v>
      </c>
      <c r="F519" s="131" t="s">
        <v>161</v>
      </c>
    </row>
    <row r="520" spans="1:6" ht="12.75">
      <c r="A520" s="129" t="s">
        <v>334</v>
      </c>
      <c r="B520" s="129" t="s">
        <v>335</v>
      </c>
      <c r="C520" s="130" t="s">
        <v>161</v>
      </c>
      <c r="D520" s="130" t="s">
        <v>161</v>
      </c>
      <c r="E520" s="130">
        <v>49614.46</v>
      </c>
      <c r="F520" s="131" t="s">
        <v>161</v>
      </c>
    </row>
    <row r="521" spans="1:6" ht="12.75">
      <c r="A521" s="129" t="s">
        <v>338</v>
      </c>
      <c r="B521" s="129" t="s">
        <v>339</v>
      </c>
      <c r="C521" s="130" t="s">
        <v>161</v>
      </c>
      <c r="D521" s="130" t="s">
        <v>161</v>
      </c>
      <c r="E521" s="130">
        <v>1168.07</v>
      </c>
      <c r="F521" s="131" t="s">
        <v>161</v>
      </c>
    </row>
    <row r="522" spans="1:6" ht="12.75">
      <c r="A522" s="129" t="s">
        <v>342</v>
      </c>
      <c r="B522" s="129" t="s">
        <v>343</v>
      </c>
      <c r="C522" s="130" t="s">
        <v>161</v>
      </c>
      <c r="D522" s="130" t="s">
        <v>161</v>
      </c>
      <c r="E522" s="130">
        <v>2331.13</v>
      </c>
      <c r="F522" s="131" t="s">
        <v>161</v>
      </c>
    </row>
    <row r="523" spans="1:6" ht="12.75">
      <c r="A523" s="129" t="s">
        <v>344</v>
      </c>
      <c r="B523" s="129" t="s">
        <v>345</v>
      </c>
      <c r="C523" s="130" t="s">
        <v>161</v>
      </c>
      <c r="D523" s="130" t="s">
        <v>161</v>
      </c>
      <c r="E523" s="130">
        <v>7182.94</v>
      </c>
      <c r="F523" s="131" t="s">
        <v>161</v>
      </c>
    </row>
    <row r="524" spans="1:6" ht="12.75">
      <c r="A524" s="129" t="s">
        <v>346</v>
      </c>
      <c r="B524" s="129" t="s">
        <v>347</v>
      </c>
      <c r="C524" s="130" t="s">
        <v>161</v>
      </c>
      <c r="D524" s="130" t="s">
        <v>161</v>
      </c>
      <c r="E524" s="130">
        <v>19335.85</v>
      </c>
      <c r="F524" s="131" t="s">
        <v>161</v>
      </c>
    </row>
    <row r="525" spans="1:6" ht="12.75">
      <c r="A525" s="129" t="s">
        <v>348</v>
      </c>
      <c r="B525" s="129" t="s">
        <v>349</v>
      </c>
      <c r="C525" s="130" t="s">
        <v>161</v>
      </c>
      <c r="D525" s="130" t="s">
        <v>161</v>
      </c>
      <c r="E525" s="130">
        <v>26599.21</v>
      </c>
      <c r="F525" s="131" t="s">
        <v>161</v>
      </c>
    </row>
    <row r="526" spans="1:6" ht="12.75">
      <c r="A526" s="126" t="s">
        <v>353</v>
      </c>
      <c r="B526" s="126" t="s">
        <v>354</v>
      </c>
      <c r="C526" s="127">
        <v>23514</v>
      </c>
      <c r="D526" s="127">
        <v>23514</v>
      </c>
      <c r="E526" s="127">
        <v>19970.93</v>
      </c>
      <c r="F526" s="128">
        <v>84.93</v>
      </c>
    </row>
    <row r="527" spans="1:6" ht="12.75">
      <c r="A527" s="129" t="s">
        <v>357</v>
      </c>
      <c r="B527" s="129" t="s">
        <v>358</v>
      </c>
      <c r="C527" s="130" t="s">
        <v>161</v>
      </c>
      <c r="D527" s="130" t="s">
        <v>161</v>
      </c>
      <c r="E527" s="130">
        <v>8062</v>
      </c>
      <c r="F527" s="131" t="s">
        <v>161</v>
      </c>
    </row>
    <row r="528" spans="1:6" ht="12.75">
      <c r="A528" s="129" t="s">
        <v>359</v>
      </c>
      <c r="B528" s="129" t="s">
        <v>360</v>
      </c>
      <c r="C528" s="130" t="s">
        <v>161</v>
      </c>
      <c r="D528" s="130" t="s">
        <v>161</v>
      </c>
      <c r="E528" s="130">
        <v>2374.81</v>
      </c>
      <c r="F528" s="131" t="s">
        <v>161</v>
      </c>
    </row>
    <row r="529" spans="1:6" ht="12.75">
      <c r="A529" s="129" t="s">
        <v>361</v>
      </c>
      <c r="B529" s="129" t="s">
        <v>65</v>
      </c>
      <c r="C529" s="130" t="s">
        <v>161</v>
      </c>
      <c r="D529" s="130" t="s">
        <v>161</v>
      </c>
      <c r="E529" s="130">
        <v>218.34</v>
      </c>
      <c r="F529" s="131" t="s">
        <v>161</v>
      </c>
    </row>
    <row r="530" spans="1:6" ht="12.75">
      <c r="A530" s="129" t="s">
        <v>362</v>
      </c>
      <c r="B530" s="129" t="s">
        <v>363</v>
      </c>
      <c r="C530" s="130" t="s">
        <v>161</v>
      </c>
      <c r="D530" s="130" t="s">
        <v>161</v>
      </c>
      <c r="E530" s="130">
        <v>503.85</v>
      </c>
      <c r="F530" s="131" t="s">
        <v>161</v>
      </c>
    </row>
    <row r="531" spans="1:6" ht="12.75">
      <c r="A531" s="129" t="s">
        <v>365</v>
      </c>
      <c r="B531" s="129" t="s">
        <v>354</v>
      </c>
      <c r="C531" s="130" t="s">
        <v>161</v>
      </c>
      <c r="D531" s="130" t="s">
        <v>161</v>
      </c>
      <c r="E531" s="130">
        <v>8811.93</v>
      </c>
      <c r="F531" s="131" t="s">
        <v>161</v>
      </c>
    </row>
    <row r="532" spans="1:6" ht="12.75">
      <c r="A532" s="126" t="s">
        <v>372</v>
      </c>
      <c r="B532" s="126" t="s">
        <v>373</v>
      </c>
      <c r="C532" s="127">
        <v>336</v>
      </c>
      <c r="D532" s="127">
        <v>336</v>
      </c>
      <c r="E532" s="127">
        <v>0</v>
      </c>
      <c r="F532" s="128">
        <v>0</v>
      </c>
    </row>
    <row r="533" spans="1:6" ht="12.75">
      <c r="A533" s="129" t="s">
        <v>374</v>
      </c>
      <c r="B533" s="129" t="s">
        <v>375</v>
      </c>
      <c r="C533" s="130" t="s">
        <v>161</v>
      </c>
      <c r="D533" s="130" t="s">
        <v>161</v>
      </c>
      <c r="E533" s="130">
        <v>0</v>
      </c>
      <c r="F533" s="131" t="s">
        <v>161</v>
      </c>
    </row>
    <row r="534" spans="1:6" ht="12.75">
      <c r="A534" s="126" t="s">
        <v>402</v>
      </c>
      <c r="B534" s="126" t="s">
        <v>403</v>
      </c>
      <c r="C534" s="127">
        <v>13436</v>
      </c>
      <c r="D534" s="127">
        <v>13436</v>
      </c>
      <c r="E534" s="127">
        <v>5350.89</v>
      </c>
      <c r="F534" s="128">
        <v>39.83</v>
      </c>
    </row>
    <row r="535" spans="1:6" ht="12.75">
      <c r="A535" s="129" t="s">
        <v>404</v>
      </c>
      <c r="B535" s="129" t="s">
        <v>405</v>
      </c>
      <c r="C535" s="130" t="s">
        <v>161</v>
      </c>
      <c r="D535" s="130" t="s">
        <v>161</v>
      </c>
      <c r="E535" s="130">
        <v>5350.89</v>
      </c>
      <c r="F535" s="131" t="s">
        <v>161</v>
      </c>
    </row>
    <row r="536" spans="1:6" ht="12.75">
      <c r="A536" s="523" t="s">
        <v>847</v>
      </c>
      <c r="B536" s="521"/>
      <c r="C536" s="118">
        <v>615738</v>
      </c>
      <c r="D536" s="118">
        <v>615738</v>
      </c>
      <c r="E536" s="118">
        <v>404027.72</v>
      </c>
      <c r="F536" s="119">
        <v>65.62</v>
      </c>
    </row>
    <row r="537" spans="1:6" ht="12.75">
      <c r="A537" s="126" t="s">
        <v>289</v>
      </c>
      <c r="B537" s="126" t="s">
        <v>290</v>
      </c>
      <c r="C537" s="127">
        <v>30000</v>
      </c>
      <c r="D537" s="127">
        <v>30000</v>
      </c>
      <c r="E537" s="127">
        <v>21468.08</v>
      </c>
      <c r="F537" s="128">
        <v>71.56</v>
      </c>
    </row>
    <row r="538" spans="1:6" ht="12.75">
      <c r="A538" s="129" t="s">
        <v>291</v>
      </c>
      <c r="B538" s="129" t="s">
        <v>292</v>
      </c>
      <c r="C538" s="130" t="s">
        <v>161</v>
      </c>
      <c r="D538" s="130" t="s">
        <v>161</v>
      </c>
      <c r="E538" s="130">
        <v>21468.08</v>
      </c>
      <c r="F538" s="131" t="s">
        <v>161</v>
      </c>
    </row>
    <row r="539" spans="1:6" ht="12.75">
      <c r="A539" s="126" t="s">
        <v>298</v>
      </c>
      <c r="B539" s="126" t="s">
        <v>299</v>
      </c>
      <c r="C539" s="127">
        <v>6000</v>
      </c>
      <c r="D539" s="127">
        <v>6000</v>
      </c>
      <c r="E539" s="127">
        <v>5225.33</v>
      </c>
      <c r="F539" s="128">
        <v>87.09</v>
      </c>
    </row>
    <row r="540" spans="1:6" ht="12.75">
      <c r="A540" s="129" t="s">
        <v>300</v>
      </c>
      <c r="B540" s="129" t="s">
        <v>301</v>
      </c>
      <c r="C540" s="130" t="s">
        <v>161</v>
      </c>
      <c r="D540" s="130" t="s">
        <v>161</v>
      </c>
      <c r="E540" s="130">
        <v>1683.09</v>
      </c>
      <c r="F540" s="131" t="s">
        <v>161</v>
      </c>
    </row>
    <row r="541" spans="1:6" ht="12.75">
      <c r="A541" s="129" t="s">
        <v>302</v>
      </c>
      <c r="B541" s="129" t="s">
        <v>303</v>
      </c>
      <c r="C541" s="130" t="s">
        <v>161</v>
      </c>
      <c r="D541" s="130" t="s">
        <v>161</v>
      </c>
      <c r="E541" s="130">
        <v>3542.24</v>
      </c>
      <c r="F541" s="131" t="s">
        <v>161</v>
      </c>
    </row>
    <row r="542" spans="1:6" ht="12.75">
      <c r="A542" s="126" t="s">
        <v>306</v>
      </c>
      <c r="B542" s="126" t="s">
        <v>307</v>
      </c>
      <c r="C542" s="127">
        <v>29000</v>
      </c>
      <c r="D542" s="127">
        <v>29000</v>
      </c>
      <c r="E542" s="127">
        <v>14023.82</v>
      </c>
      <c r="F542" s="128">
        <v>48.36</v>
      </c>
    </row>
    <row r="543" spans="1:6" ht="12.75">
      <c r="A543" s="129" t="s">
        <v>308</v>
      </c>
      <c r="B543" s="129" t="s">
        <v>309</v>
      </c>
      <c r="C543" s="130" t="s">
        <v>161</v>
      </c>
      <c r="D543" s="130" t="s">
        <v>161</v>
      </c>
      <c r="E543" s="130">
        <v>7941.58</v>
      </c>
      <c r="F543" s="131" t="s">
        <v>161</v>
      </c>
    </row>
    <row r="544" spans="1:6" ht="12.75">
      <c r="A544" s="129" t="s">
        <v>310</v>
      </c>
      <c r="B544" s="129" t="s">
        <v>311</v>
      </c>
      <c r="C544" s="130" t="s">
        <v>161</v>
      </c>
      <c r="D544" s="130" t="s">
        <v>161</v>
      </c>
      <c r="E544" s="130">
        <v>4004</v>
      </c>
      <c r="F544" s="131" t="s">
        <v>161</v>
      </c>
    </row>
    <row r="545" spans="1:6" ht="12.75">
      <c r="A545" s="129" t="s">
        <v>312</v>
      </c>
      <c r="B545" s="129" t="s">
        <v>313</v>
      </c>
      <c r="C545" s="130" t="s">
        <v>161</v>
      </c>
      <c r="D545" s="130" t="s">
        <v>161</v>
      </c>
      <c r="E545" s="130">
        <v>2006.25</v>
      </c>
      <c r="F545" s="131" t="s">
        <v>161</v>
      </c>
    </row>
    <row r="546" spans="1:6" ht="12.75">
      <c r="A546" s="129" t="s">
        <v>314</v>
      </c>
      <c r="B546" s="129" t="s">
        <v>315</v>
      </c>
      <c r="C546" s="130" t="s">
        <v>161</v>
      </c>
      <c r="D546" s="130" t="s">
        <v>161</v>
      </c>
      <c r="E546" s="130">
        <v>71.99</v>
      </c>
      <c r="F546" s="131" t="s">
        <v>161</v>
      </c>
    </row>
    <row r="547" spans="1:6" ht="12.75">
      <c r="A547" s="126" t="s">
        <v>316</v>
      </c>
      <c r="B547" s="126" t="s">
        <v>317</v>
      </c>
      <c r="C547" s="127">
        <v>332833</v>
      </c>
      <c r="D547" s="127">
        <v>332833</v>
      </c>
      <c r="E547" s="127">
        <v>247126.97</v>
      </c>
      <c r="F547" s="128">
        <v>74.25</v>
      </c>
    </row>
    <row r="548" spans="1:6" ht="12.75">
      <c r="A548" s="129" t="s">
        <v>318</v>
      </c>
      <c r="B548" s="129" t="s">
        <v>319</v>
      </c>
      <c r="C548" s="130" t="s">
        <v>161</v>
      </c>
      <c r="D548" s="130" t="s">
        <v>161</v>
      </c>
      <c r="E548" s="130">
        <v>25307.11</v>
      </c>
      <c r="F548" s="131" t="s">
        <v>161</v>
      </c>
    </row>
    <row r="549" spans="1:6" ht="12.75">
      <c r="A549" s="129" t="s">
        <v>322</v>
      </c>
      <c r="B549" s="129" t="s">
        <v>323</v>
      </c>
      <c r="C549" s="130" t="s">
        <v>161</v>
      </c>
      <c r="D549" s="130" t="s">
        <v>161</v>
      </c>
      <c r="E549" s="130">
        <v>15511.87</v>
      </c>
      <c r="F549" s="131" t="s">
        <v>161</v>
      </c>
    </row>
    <row r="550" spans="1:6" ht="12.75">
      <c r="A550" s="129" t="s">
        <v>324</v>
      </c>
      <c r="B550" s="129" t="s">
        <v>325</v>
      </c>
      <c r="C550" s="130" t="s">
        <v>161</v>
      </c>
      <c r="D550" s="130" t="s">
        <v>161</v>
      </c>
      <c r="E550" s="130">
        <v>1174.61</v>
      </c>
      <c r="F550" s="131" t="s">
        <v>161</v>
      </c>
    </row>
    <row r="551" spans="1:6" ht="12.75">
      <c r="A551" s="129" t="s">
        <v>326</v>
      </c>
      <c r="B551" s="129" t="s">
        <v>327</v>
      </c>
      <c r="C551" s="130" t="s">
        <v>161</v>
      </c>
      <c r="D551" s="130" t="s">
        <v>161</v>
      </c>
      <c r="E551" s="130">
        <v>33805.63</v>
      </c>
      <c r="F551" s="131" t="s">
        <v>161</v>
      </c>
    </row>
    <row r="552" spans="1:6" ht="12.75">
      <c r="A552" s="129" t="s">
        <v>328</v>
      </c>
      <c r="B552" s="129" t="s">
        <v>329</v>
      </c>
      <c r="C552" s="130" t="s">
        <v>161</v>
      </c>
      <c r="D552" s="130" t="s">
        <v>161</v>
      </c>
      <c r="E552" s="130">
        <v>171327.75</v>
      </c>
      <c r="F552" s="131" t="s">
        <v>161</v>
      </c>
    </row>
    <row r="553" spans="1:6" ht="12.75">
      <c r="A553" s="126" t="s">
        <v>330</v>
      </c>
      <c r="B553" s="126" t="s">
        <v>331</v>
      </c>
      <c r="C553" s="127">
        <v>167405</v>
      </c>
      <c r="D553" s="127">
        <v>167405</v>
      </c>
      <c r="E553" s="127">
        <v>105937.54</v>
      </c>
      <c r="F553" s="128">
        <v>63.28</v>
      </c>
    </row>
    <row r="554" spans="1:6" ht="12.75">
      <c r="A554" s="129" t="s">
        <v>332</v>
      </c>
      <c r="B554" s="129" t="s">
        <v>333</v>
      </c>
      <c r="C554" s="130" t="s">
        <v>161</v>
      </c>
      <c r="D554" s="130" t="s">
        <v>161</v>
      </c>
      <c r="E554" s="130">
        <v>9475.05</v>
      </c>
      <c r="F554" s="131" t="s">
        <v>161</v>
      </c>
    </row>
    <row r="555" spans="1:6" ht="12.75">
      <c r="A555" s="129" t="s">
        <v>334</v>
      </c>
      <c r="B555" s="129" t="s">
        <v>335</v>
      </c>
      <c r="C555" s="130" t="s">
        <v>161</v>
      </c>
      <c r="D555" s="130" t="s">
        <v>161</v>
      </c>
      <c r="E555" s="130">
        <v>63754.1</v>
      </c>
      <c r="F555" s="131" t="s">
        <v>161</v>
      </c>
    </row>
    <row r="556" spans="1:6" ht="12.75">
      <c r="A556" s="129" t="s">
        <v>336</v>
      </c>
      <c r="B556" s="129" t="s">
        <v>337</v>
      </c>
      <c r="C556" s="130" t="s">
        <v>161</v>
      </c>
      <c r="D556" s="130" t="s">
        <v>161</v>
      </c>
      <c r="E556" s="130">
        <v>0</v>
      </c>
      <c r="F556" s="131" t="s">
        <v>161</v>
      </c>
    </row>
    <row r="557" spans="1:6" ht="12.75">
      <c r="A557" s="129" t="s">
        <v>340</v>
      </c>
      <c r="B557" s="129" t="s">
        <v>341</v>
      </c>
      <c r="C557" s="130" t="s">
        <v>161</v>
      </c>
      <c r="D557" s="130" t="s">
        <v>161</v>
      </c>
      <c r="E557" s="130">
        <v>2512.5</v>
      </c>
      <c r="F557" s="131" t="s">
        <v>161</v>
      </c>
    </row>
    <row r="558" spans="1:6" ht="12.75">
      <c r="A558" s="129" t="s">
        <v>342</v>
      </c>
      <c r="B558" s="129" t="s">
        <v>343</v>
      </c>
      <c r="C558" s="130" t="s">
        <v>161</v>
      </c>
      <c r="D558" s="130" t="s">
        <v>161</v>
      </c>
      <c r="E558" s="130">
        <v>15575</v>
      </c>
      <c r="F558" s="131" t="s">
        <v>161</v>
      </c>
    </row>
    <row r="559" spans="1:6" ht="12.75">
      <c r="A559" s="129" t="s">
        <v>344</v>
      </c>
      <c r="B559" s="129" t="s">
        <v>345</v>
      </c>
      <c r="C559" s="130" t="s">
        <v>161</v>
      </c>
      <c r="D559" s="130" t="s">
        <v>161</v>
      </c>
      <c r="E559" s="130">
        <v>-527.5</v>
      </c>
      <c r="F559" s="131" t="s">
        <v>161</v>
      </c>
    </row>
    <row r="560" spans="1:6" ht="12.75">
      <c r="A560" s="129" t="s">
        <v>346</v>
      </c>
      <c r="B560" s="129" t="s">
        <v>347</v>
      </c>
      <c r="C560" s="130" t="s">
        <v>161</v>
      </c>
      <c r="D560" s="130" t="s">
        <v>161</v>
      </c>
      <c r="E560" s="130">
        <v>4508.18</v>
      </c>
      <c r="F560" s="131" t="s">
        <v>161</v>
      </c>
    </row>
    <row r="561" spans="1:6" ht="12.75">
      <c r="A561" s="129" t="s">
        <v>348</v>
      </c>
      <c r="B561" s="129" t="s">
        <v>349</v>
      </c>
      <c r="C561" s="130" t="s">
        <v>161</v>
      </c>
      <c r="D561" s="130" t="s">
        <v>161</v>
      </c>
      <c r="E561" s="130">
        <v>10640.21</v>
      </c>
      <c r="F561" s="131" t="s">
        <v>161</v>
      </c>
    </row>
    <row r="562" spans="1:6" ht="12.75">
      <c r="A562" s="126" t="s">
        <v>353</v>
      </c>
      <c r="B562" s="126" t="s">
        <v>354</v>
      </c>
      <c r="C562" s="127">
        <v>30500</v>
      </c>
      <c r="D562" s="127">
        <v>30500</v>
      </c>
      <c r="E562" s="127">
        <v>10245.98</v>
      </c>
      <c r="F562" s="128">
        <v>33.59</v>
      </c>
    </row>
    <row r="563" spans="1:6" ht="12.75">
      <c r="A563" s="129" t="s">
        <v>357</v>
      </c>
      <c r="B563" s="129" t="s">
        <v>358</v>
      </c>
      <c r="C563" s="130" t="s">
        <v>161</v>
      </c>
      <c r="D563" s="130" t="s">
        <v>161</v>
      </c>
      <c r="E563" s="130">
        <v>3339.03</v>
      </c>
      <c r="F563" s="131" t="s">
        <v>161</v>
      </c>
    </row>
    <row r="564" spans="1:6" ht="12.75">
      <c r="A564" s="129" t="s">
        <v>359</v>
      </c>
      <c r="B564" s="129" t="s">
        <v>360</v>
      </c>
      <c r="C564" s="130" t="s">
        <v>161</v>
      </c>
      <c r="D564" s="130" t="s">
        <v>161</v>
      </c>
      <c r="E564" s="130">
        <v>1518.45</v>
      </c>
      <c r="F564" s="131" t="s">
        <v>161</v>
      </c>
    </row>
    <row r="565" spans="1:6" ht="12.75">
      <c r="A565" s="129" t="s">
        <v>361</v>
      </c>
      <c r="B565" s="129" t="s">
        <v>65</v>
      </c>
      <c r="C565" s="130" t="s">
        <v>161</v>
      </c>
      <c r="D565" s="130" t="s">
        <v>161</v>
      </c>
      <c r="E565" s="130">
        <v>230</v>
      </c>
      <c r="F565" s="131" t="s">
        <v>161</v>
      </c>
    </row>
    <row r="566" spans="1:6" ht="12.75">
      <c r="A566" s="129" t="s">
        <v>365</v>
      </c>
      <c r="B566" s="129" t="s">
        <v>354</v>
      </c>
      <c r="C566" s="130" t="s">
        <v>161</v>
      </c>
      <c r="D566" s="130" t="s">
        <v>161</v>
      </c>
      <c r="E566" s="130">
        <v>5158.5</v>
      </c>
      <c r="F566" s="131" t="s">
        <v>161</v>
      </c>
    </row>
    <row r="567" spans="1:6" ht="12.75">
      <c r="A567" s="126" t="s">
        <v>402</v>
      </c>
      <c r="B567" s="126" t="s">
        <v>403</v>
      </c>
      <c r="C567" s="127">
        <v>20000</v>
      </c>
      <c r="D567" s="127">
        <v>20000</v>
      </c>
      <c r="E567" s="127">
        <v>0</v>
      </c>
      <c r="F567" s="128">
        <v>0</v>
      </c>
    </row>
    <row r="568" spans="1:6" ht="12.75">
      <c r="A568" s="129" t="s">
        <v>404</v>
      </c>
      <c r="B568" s="129" t="s">
        <v>405</v>
      </c>
      <c r="C568" s="130" t="s">
        <v>161</v>
      </c>
      <c r="D568" s="130" t="s">
        <v>161</v>
      </c>
      <c r="E568" s="130">
        <v>0</v>
      </c>
      <c r="F568" s="131" t="s">
        <v>161</v>
      </c>
    </row>
    <row r="569" spans="1:6" ht="12.75">
      <c r="A569" s="523" t="s">
        <v>751</v>
      </c>
      <c r="B569" s="521"/>
      <c r="C569" s="118">
        <v>651663</v>
      </c>
      <c r="D569" s="118">
        <v>651663</v>
      </c>
      <c r="E569" s="118">
        <v>531744.46</v>
      </c>
      <c r="F569" s="119">
        <v>81.6</v>
      </c>
    </row>
    <row r="570" spans="1:6" ht="12.75">
      <c r="A570" s="523" t="s">
        <v>849</v>
      </c>
      <c r="B570" s="521"/>
      <c r="C570" s="118">
        <v>651663</v>
      </c>
      <c r="D570" s="118">
        <v>651663</v>
      </c>
      <c r="E570" s="118">
        <v>531744.46</v>
      </c>
      <c r="F570" s="119">
        <v>81.6</v>
      </c>
    </row>
    <row r="571" spans="1:6" ht="12.75">
      <c r="A571" s="126" t="s">
        <v>289</v>
      </c>
      <c r="B571" s="126" t="s">
        <v>290</v>
      </c>
      <c r="C571" s="127">
        <v>324106</v>
      </c>
      <c r="D571" s="127">
        <v>324106</v>
      </c>
      <c r="E571" s="127">
        <v>244899.12</v>
      </c>
      <c r="F571" s="128">
        <v>75.56</v>
      </c>
    </row>
    <row r="572" spans="1:6" ht="12.75">
      <c r="A572" s="129" t="s">
        <v>291</v>
      </c>
      <c r="B572" s="129" t="s">
        <v>292</v>
      </c>
      <c r="C572" s="130" t="s">
        <v>161</v>
      </c>
      <c r="D572" s="130" t="s">
        <v>161</v>
      </c>
      <c r="E572" s="130">
        <v>198900.8</v>
      </c>
      <c r="F572" s="131" t="s">
        <v>161</v>
      </c>
    </row>
    <row r="573" spans="1:6" ht="12.75">
      <c r="A573" s="129" t="s">
        <v>293</v>
      </c>
      <c r="B573" s="129" t="s">
        <v>294</v>
      </c>
      <c r="C573" s="130" t="s">
        <v>161</v>
      </c>
      <c r="D573" s="130" t="s">
        <v>161</v>
      </c>
      <c r="E573" s="130">
        <v>45998.32</v>
      </c>
      <c r="F573" s="131" t="s">
        <v>161</v>
      </c>
    </row>
    <row r="574" spans="1:6" ht="12.75">
      <c r="A574" s="126" t="s">
        <v>295</v>
      </c>
      <c r="B574" s="126" t="s">
        <v>296</v>
      </c>
      <c r="C574" s="127">
        <v>85660</v>
      </c>
      <c r="D574" s="127">
        <v>85660</v>
      </c>
      <c r="E574" s="127">
        <v>78499.17</v>
      </c>
      <c r="F574" s="128">
        <v>91.64</v>
      </c>
    </row>
    <row r="575" spans="1:6" ht="12.75">
      <c r="A575" s="129" t="s">
        <v>297</v>
      </c>
      <c r="B575" s="129" t="s">
        <v>296</v>
      </c>
      <c r="C575" s="130" t="s">
        <v>161</v>
      </c>
      <c r="D575" s="130" t="s">
        <v>161</v>
      </c>
      <c r="E575" s="130">
        <v>78499.17</v>
      </c>
      <c r="F575" s="131" t="s">
        <v>161</v>
      </c>
    </row>
    <row r="576" spans="1:6" ht="12.75">
      <c r="A576" s="126" t="s">
        <v>298</v>
      </c>
      <c r="B576" s="126" t="s">
        <v>299</v>
      </c>
      <c r="C576" s="127">
        <v>74829</v>
      </c>
      <c r="D576" s="127">
        <v>74829</v>
      </c>
      <c r="E576" s="127">
        <v>59673.52</v>
      </c>
      <c r="F576" s="128">
        <v>79.75</v>
      </c>
    </row>
    <row r="577" spans="1:6" ht="12.75">
      <c r="A577" s="129" t="s">
        <v>300</v>
      </c>
      <c r="B577" s="129" t="s">
        <v>301</v>
      </c>
      <c r="C577" s="130" t="s">
        <v>161</v>
      </c>
      <c r="D577" s="130" t="s">
        <v>161</v>
      </c>
      <c r="E577" s="130">
        <v>27515.85</v>
      </c>
      <c r="F577" s="131" t="s">
        <v>161</v>
      </c>
    </row>
    <row r="578" spans="1:6" ht="12.75">
      <c r="A578" s="129" t="s">
        <v>302</v>
      </c>
      <c r="B578" s="129" t="s">
        <v>303</v>
      </c>
      <c r="C578" s="130" t="s">
        <v>161</v>
      </c>
      <c r="D578" s="130" t="s">
        <v>161</v>
      </c>
      <c r="E578" s="130">
        <v>32157.67</v>
      </c>
      <c r="F578" s="131" t="s">
        <v>161</v>
      </c>
    </row>
    <row r="579" spans="1:6" ht="12.75">
      <c r="A579" s="126" t="s">
        <v>306</v>
      </c>
      <c r="B579" s="126" t="s">
        <v>307</v>
      </c>
      <c r="C579" s="127">
        <v>58435</v>
      </c>
      <c r="D579" s="127">
        <v>58435</v>
      </c>
      <c r="E579" s="127">
        <v>51565.14</v>
      </c>
      <c r="F579" s="128">
        <v>88.24</v>
      </c>
    </row>
    <row r="580" spans="1:6" ht="12.75">
      <c r="A580" s="129" t="s">
        <v>308</v>
      </c>
      <c r="B580" s="129" t="s">
        <v>309</v>
      </c>
      <c r="C580" s="130" t="s">
        <v>161</v>
      </c>
      <c r="D580" s="130" t="s">
        <v>161</v>
      </c>
      <c r="E580" s="130">
        <v>1912.32</v>
      </c>
      <c r="F580" s="131" t="s">
        <v>161</v>
      </c>
    </row>
    <row r="581" spans="1:6" ht="12.75">
      <c r="A581" s="129" t="s">
        <v>310</v>
      </c>
      <c r="B581" s="129" t="s">
        <v>311</v>
      </c>
      <c r="C581" s="130" t="s">
        <v>161</v>
      </c>
      <c r="D581" s="130" t="s">
        <v>161</v>
      </c>
      <c r="E581" s="130">
        <v>48667.82</v>
      </c>
      <c r="F581" s="131" t="s">
        <v>161</v>
      </c>
    </row>
    <row r="582" spans="1:6" ht="12.75">
      <c r="A582" s="129" t="s">
        <v>312</v>
      </c>
      <c r="B582" s="129" t="s">
        <v>313</v>
      </c>
      <c r="C582" s="130" t="s">
        <v>161</v>
      </c>
      <c r="D582" s="130" t="s">
        <v>161</v>
      </c>
      <c r="E582" s="130">
        <v>985</v>
      </c>
      <c r="F582" s="131" t="s">
        <v>161</v>
      </c>
    </row>
    <row r="583" spans="1:6" ht="12.75">
      <c r="A583" s="129" t="s">
        <v>314</v>
      </c>
      <c r="B583" s="129" t="s">
        <v>315</v>
      </c>
      <c r="C583" s="130" t="s">
        <v>161</v>
      </c>
      <c r="D583" s="130" t="s">
        <v>161</v>
      </c>
      <c r="E583" s="130">
        <v>0</v>
      </c>
      <c r="F583" s="131" t="s">
        <v>161</v>
      </c>
    </row>
    <row r="584" spans="1:6" ht="12.75">
      <c r="A584" s="126" t="s">
        <v>316</v>
      </c>
      <c r="B584" s="126" t="s">
        <v>317</v>
      </c>
      <c r="C584" s="127">
        <v>31999</v>
      </c>
      <c r="D584" s="127">
        <v>31999</v>
      </c>
      <c r="E584" s="127">
        <v>29530.09</v>
      </c>
      <c r="F584" s="128">
        <v>92.28</v>
      </c>
    </row>
    <row r="585" spans="1:6" ht="12.75">
      <c r="A585" s="129" t="s">
        <v>318</v>
      </c>
      <c r="B585" s="129" t="s">
        <v>319</v>
      </c>
      <c r="C585" s="130" t="s">
        <v>161</v>
      </c>
      <c r="D585" s="130" t="s">
        <v>161</v>
      </c>
      <c r="E585" s="130">
        <v>8859</v>
      </c>
      <c r="F585" s="131" t="s">
        <v>161</v>
      </c>
    </row>
    <row r="586" spans="1:6" ht="12.75">
      <c r="A586" s="129" t="s">
        <v>322</v>
      </c>
      <c r="B586" s="129" t="s">
        <v>323</v>
      </c>
      <c r="C586" s="130" t="s">
        <v>161</v>
      </c>
      <c r="D586" s="130" t="s">
        <v>161</v>
      </c>
      <c r="E586" s="130">
        <v>18707</v>
      </c>
      <c r="F586" s="131" t="s">
        <v>161</v>
      </c>
    </row>
    <row r="587" spans="1:6" ht="12.75">
      <c r="A587" s="129" t="s">
        <v>324</v>
      </c>
      <c r="B587" s="129" t="s">
        <v>325</v>
      </c>
      <c r="C587" s="130" t="s">
        <v>161</v>
      </c>
      <c r="D587" s="130" t="s">
        <v>161</v>
      </c>
      <c r="E587" s="130">
        <v>1964.09</v>
      </c>
      <c r="F587" s="131" t="s">
        <v>161</v>
      </c>
    </row>
    <row r="588" spans="1:6" ht="12.75">
      <c r="A588" s="126" t="s">
        <v>330</v>
      </c>
      <c r="B588" s="126" t="s">
        <v>331</v>
      </c>
      <c r="C588" s="127">
        <v>58420</v>
      </c>
      <c r="D588" s="127">
        <v>58420</v>
      </c>
      <c r="E588" s="127">
        <v>55099.9</v>
      </c>
      <c r="F588" s="128">
        <v>94.32</v>
      </c>
    </row>
    <row r="589" spans="1:6" ht="12.75">
      <c r="A589" s="129" t="s">
        <v>332</v>
      </c>
      <c r="B589" s="129" t="s">
        <v>333</v>
      </c>
      <c r="C589" s="130" t="s">
        <v>161</v>
      </c>
      <c r="D589" s="130" t="s">
        <v>161</v>
      </c>
      <c r="E589" s="130">
        <v>2942.62</v>
      </c>
      <c r="F589" s="131" t="s">
        <v>161</v>
      </c>
    </row>
    <row r="590" spans="1:6" ht="12.75">
      <c r="A590" s="129" t="s">
        <v>334</v>
      </c>
      <c r="B590" s="129" t="s">
        <v>335</v>
      </c>
      <c r="C590" s="130" t="s">
        <v>161</v>
      </c>
      <c r="D590" s="130" t="s">
        <v>161</v>
      </c>
      <c r="E590" s="130">
        <v>24238.55</v>
      </c>
      <c r="F590" s="131" t="s">
        <v>161</v>
      </c>
    </row>
    <row r="591" spans="1:6" ht="12.75">
      <c r="A591" s="129" t="s">
        <v>338</v>
      </c>
      <c r="B591" s="129" t="s">
        <v>339</v>
      </c>
      <c r="C591" s="130" t="s">
        <v>161</v>
      </c>
      <c r="D591" s="130" t="s">
        <v>161</v>
      </c>
      <c r="E591" s="130">
        <v>121.6</v>
      </c>
      <c r="F591" s="131" t="s">
        <v>161</v>
      </c>
    </row>
    <row r="592" spans="1:6" ht="12.75">
      <c r="A592" s="129" t="s">
        <v>342</v>
      </c>
      <c r="B592" s="129" t="s">
        <v>343</v>
      </c>
      <c r="C592" s="130" t="s">
        <v>161</v>
      </c>
      <c r="D592" s="130" t="s">
        <v>161</v>
      </c>
      <c r="E592" s="130">
        <v>1138.87</v>
      </c>
      <c r="F592" s="131" t="s">
        <v>161</v>
      </c>
    </row>
    <row r="593" spans="1:6" ht="12.75">
      <c r="A593" s="129" t="s">
        <v>344</v>
      </c>
      <c r="B593" s="129" t="s">
        <v>345</v>
      </c>
      <c r="C593" s="130" t="s">
        <v>161</v>
      </c>
      <c r="D593" s="130" t="s">
        <v>161</v>
      </c>
      <c r="E593" s="130">
        <v>3563.74</v>
      </c>
      <c r="F593" s="131" t="s">
        <v>161</v>
      </c>
    </row>
    <row r="594" spans="1:6" ht="12.75">
      <c r="A594" s="129" t="s">
        <v>346</v>
      </c>
      <c r="B594" s="129" t="s">
        <v>347</v>
      </c>
      <c r="C594" s="130" t="s">
        <v>161</v>
      </c>
      <c r="D594" s="130" t="s">
        <v>161</v>
      </c>
      <c r="E594" s="130">
        <v>9966.52</v>
      </c>
      <c r="F594" s="131" t="s">
        <v>161</v>
      </c>
    </row>
    <row r="595" spans="1:6" ht="12.75">
      <c r="A595" s="129" t="s">
        <v>348</v>
      </c>
      <c r="B595" s="129" t="s">
        <v>349</v>
      </c>
      <c r="C595" s="130" t="s">
        <v>161</v>
      </c>
      <c r="D595" s="130" t="s">
        <v>161</v>
      </c>
      <c r="E595" s="130">
        <v>13128</v>
      </c>
      <c r="F595" s="131" t="s">
        <v>161</v>
      </c>
    </row>
    <row r="596" spans="1:6" ht="12.75">
      <c r="A596" s="126" t="s">
        <v>353</v>
      </c>
      <c r="B596" s="126" t="s">
        <v>354</v>
      </c>
      <c r="C596" s="127">
        <v>11486</v>
      </c>
      <c r="D596" s="127">
        <v>11486</v>
      </c>
      <c r="E596" s="127">
        <v>9863.41</v>
      </c>
      <c r="F596" s="128">
        <v>85.87</v>
      </c>
    </row>
    <row r="597" spans="1:6" ht="12.75">
      <c r="A597" s="129" t="s">
        <v>357</v>
      </c>
      <c r="B597" s="129" t="s">
        <v>358</v>
      </c>
      <c r="C597" s="130" t="s">
        <v>161</v>
      </c>
      <c r="D597" s="130" t="s">
        <v>161</v>
      </c>
      <c r="E597" s="130">
        <v>3938</v>
      </c>
      <c r="F597" s="131" t="s">
        <v>161</v>
      </c>
    </row>
    <row r="598" spans="1:6" ht="12.75">
      <c r="A598" s="129" t="s">
        <v>359</v>
      </c>
      <c r="B598" s="129" t="s">
        <v>360</v>
      </c>
      <c r="C598" s="130" t="s">
        <v>161</v>
      </c>
      <c r="D598" s="130" t="s">
        <v>161</v>
      </c>
      <c r="E598" s="130">
        <v>1160.18</v>
      </c>
      <c r="F598" s="131" t="s">
        <v>161</v>
      </c>
    </row>
    <row r="599" spans="1:6" ht="12.75">
      <c r="A599" s="129" t="s">
        <v>361</v>
      </c>
      <c r="B599" s="129" t="s">
        <v>65</v>
      </c>
      <c r="C599" s="130" t="s">
        <v>161</v>
      </c>
      <c r="D599" s="130" t="s">
        <v>161</v>
      </c>
      <c r="E599" s="130">
        <v>106.66</v>
      </c>
      <c r="F599" s="131" t="s">
        <v>161</v>
      </c>
    </row>
    <row r="600" spans="1:6" ht="12.75">
      <c r="A600" s="129" t="s">
        <v>362</v>
      </c>
      <c r="B600" s="129" t="s">
        <v>363</v>
      </c>
      <c r="C600" s="130" t="s">
        <v>161</v>
      </c>
      <c r="D600" s="130" t="s">
        <v>161</v>
      </c>
      <c r="E600" s="130">
        <v>246.15</v>
      </c>
      <c r="F600" s="131" t="s">
        <v>161</v>
      </c>
    </row>
    <row r="601" spans="1:6" ht="12.75">
      <c r="A601" s="129" t="s">
        <v>365</v>
      </c>
      <c r="B601" s="129" t="s">
        <v>354</v>
      </c>
      <c r="C601" s="130" t="s">
        <v>161</v>
      </c>
      <c r="D601" s="130" t="s">
        <v>161</v>
      </c>
      <c r="E601" s="130">
        <v>4412.42</v>
      </c>
      <c r="F601" s="131" t="s">
        <v>161</v>
      </c>
    </row>
    <row r="602" spans="1:6" ht="12.75">
      <c r="A602" s="126" t="s">
        <v>372</v>
      </c>
      <c r="B602" s="126" t="s">
        <v>373</v>
      </c>
      <c r="C602" s="127">
        <v>164</v>
      </c>
      <c r="D602" s="127">
        <v>164</v>
      </c>
      <c r="E602" s="127">
        <v>0</v>
      </c>
      <c r="F602" s="128">
        <v>0</v>
      </c>
    </row>
    <row r="603" spans="1:6" ht="12.75">
      <c r="A603" s="129" t="s">
        <v>374</v>
      </c>
      <c r="B603" s="129" t="s">
        <v>375</v>
      </c>
      <c r="C603" s="130" t="s">
        <v>161</v>
      </c>
      <c r="D603" s="130" t="s">
        <v>161</v>
      </c>
      <c r="E603" s="130">
        <v>0</v>
      </c>
      <c r="F603" s="131" t="s">
        <v>161</v>
      </c>
    </row>
    <row r="604" spans="1:6" ht="12.75">
      <c r="A604" s="126" t="s">
        <v>402</v>
      </c>
      <c r="B604" s="126" t="s">
        <v>403</v>
      </c>
      <c r="C604" s="127">
        <v>6564</v>
      </c>
      <c r="D604" s="127">
        <v>6564</v>
      </c>
      <c r="E604" s="127">
        <v>2614.11</v>
      </c>
      <c r="F604" s="128">
        <v>39.82</v>
      </c>
    </row>
    <row r="605" spans="1:6" ht="12.75">
      <c r="A605" s="129" t="s">
        <v>404</v>
      </c>
      <c r="B605" s="129" t="s">
        <v>405</v>
      </c>
      <c r="C605" s="130" t="s">
        <v>161</v>
      </c>
      <c r="D605" s="130" t="s">
        <v>161</v>
      </c>
      <c r="E605" s="130">
        <v>2614.11</v>
      </c>
      <c r="F605" s="131" t="s">
        <v>161</v>
      </c>
    </row>
    <row r="606" spans="1:6" ht="12.75">
      <c r="A606" s="123" t="s">
        <v>820</v>
      </c>
      <c r="B606" s="123" t="s">
        <v>853</v>
      </c>
      <c r="C606" s="124">
        <v>237000</v>
      </c>
      <c r="D606" s="124">
        <v>237000</v>
      </c>
      <c r="E606" s="124">
        <v>125648.99</v>
      </c>
      <c r="F606" s="125">
        <v>53.02</v>
      </c>
    </row>
    <row r="607" spans="1:6" ht="12.75">
      <c r="A607" s="523" t="s">
        <v>748</v>
      </c>
      <c r="B607" s="521"/>
      <c r="C607" s="118">
        <v>237000</v>
      </c>
      <c r="D607" s="118">
        <v>237000</v>
      </c>
      <c r="E607" s="118">
        <v>125648.99</v>
      </c>
      <c r="F607" s="119">
        <v>53.02</v>
      </c>
    </row>
    <row r="608" spans="1:6" ht="12.75">
      <c r="A608" s="523" t="s">
        <v>847</v>
      </c>
      <c r="B608" s="521"/>
      <c r="C608" s="118">
        <v>237000</v>
      </c>
      <c r="D608" s="118">
        <v>237000</v>
      </c>
      <c r="E608" s="118">
        <v>125648.99</v>
      </c>
      <c r="F608" s="119">
        <v>53.02</v>
      </c>
    </row>
    <row r="609" spans="1:6" ht="12.75">
      <c r="A609" s="126" t="s">
        <v>445</v>
      </c>
      <c r="B609" s="126" t="s">
        <v>446</v>
      </c>
      <c r="C609" s="127">
        <v>212000</v>
      </c>
      <c r="D609" s="127">
        <v>212000</v>
      </c>
      <c r="E609" s="127">
        <v>100648.99</v>
      </c>
      <c r="F609" s="128">
        <v>47.48</v>
      </c>
    </row>
    <row r="610" spans="1:6" ht="12.75">
      <c r="A610" s="129" t="s">
        <v>447</v>
      </c>
      <c r="B610" s="129" t="s">
        <v>278</v>
      </c>
      <c r="C610" s="130" t="s">
        <v>161</v>
      </c>
      <c r="D610" s="130" t="s">
        <v>161</v>
      </c>
      <c r="E610" s="130">
        <v>6812.5</v>
      </c>
      <c r="F610" s="131" t="s">
        <v>161</v>
      </c>
    </row>
    <row r="611" spans="1:6" ht="12.75">
      <c r="A611" s="129" t="s">
        <v>448</v>
      </c>
      <c r="B611" s="129" t="s">
        <v>279</v>
      </c>
      <c r="C611" s="130" t="s">
        <v>161</v>
      </c>
      <c r="D611" s="130" t="s">
        <v>161</v>
      </c>
      <c r="E611" s="130">
        <v>46767.5</v>
      </c>
      <c r="F611" s="131" t="s">
        <v>161</v>
      </c>
    </row>
    <row r="612" spans="1:6" ht="12.75">
      <c r="A612" s="129" t="s">
        <v>449</v>
      </c>
      <c r="B612" s="129" t="s">
        <v>450</v>
      </c>
      <c r="C612" s="130" t="s">
        <v>161</v>
      </c>
      <c r="D612" s="130" t="s">
        <v>161</v>
      </c>
      <c r="E612" s="130">
        <v>47068.99</v>
      </c>
      <c r="F612" s="131" t="s">
        <v>161</v>
      </c>
    </row>
    <row r="613" spans="1:6" ht="12.75">
      <c r="A613" s="126" t="s">
        <v>463</v>
      </c>
      <c r="B613" s="126" t="s">
        <v>464</v>
      </c>
      <c r="C613" s="127">
        <v>25000</v>
      </c>
      <c r="D613" s="127">
        <v>25000</v>
      </c>
      <c r="E613" s="127">
        <v>25000</v>
      </c>
      <c r="F613" s="128">
        <v>100</v>
      </c>
    </row>
    <row r="614" spans="1:6" ht="12.75">
      <c r="A614" s="129" t="s">
        <v>465</v>
      </c>
      <c r="B614" s="129" t="s">
        <v>466</v>
      </c>
      <c r="C614" s="130" t="s">
        <v>161</v>
      </c>
      <c r="D614" s="130" t="s">
        <v>161</v>
      </c>
      <c r="E614" s="130">
        <v>25000</v>
      </c>
      <c r="F614" s="131" t="s">
        <v>161</v>
      </c>
    </row>
    <row r="615" spans="1:6" ht="12.75">
      <c r="A615" s="522" t="s">
        <v>854</v>
      </c>
      <c r="B615" s="521"/>
      <c r="C615" s="116">
        <v>13037200</v>
      </c>
      <c r="D615" s="116">
        <v>13037200</v>
      </c>
      <c r="E615" s="116">
        <v>12341459.92</v>
      </c>
      <c r="F615" s="117">
        <v>94.66</v>
      </c>
    </row>
    <row r="616" spans="1:6" ht="12.75">
      <c r="A616" s="522" t="s">
        <v>855</v>
      </c>
      <c r="B616" s="521"/>
      <c r="C616" s="116">
        <v>13037200</v>
      </c>
      <c r="D616" s="116">
        <v>13037200</v>
      </c>
      <c r="E616" s="116">
        <v>12341459.92</v>
      </c>
      <c r="F616" s="117">
        <v>94.66</v>
      </c>
    </row>
    <row r="617" spans="1:6" ht="12.75">
      <c r="A617" s="523" t="s">
        <v>746</v>
      </c>
      <c r="B617" s="521"/>
      <c r="C617" s="118">
        <v>4318200</v>
      </c>
      <c r="D617" s="118">
        <v>4318200</v>
      </c>
      <c r="E617" s="118">
        <v>4108469.82</v>
      </c>
      <c r="F617" s="119">
        <v>95.14</v>
      </c>
    </row>
    <row r="618" spans="1:6" ht="12.75">
      <c r="A618" s="523" t="s">
        <v>747</v>
      </c>
      <c r="B618" s="521"/>
      <c r="C618" s="118">
        <v>4318200</v>
      </c>
      <c r="D618" s="118">
        <v>4318200</v>
      </c>
      <c r="E618" s="118">
        <v>4108469.82</v>
      </c>
      <c r="F618" s="119">
        <v>95.14</v>
      </c>
    </row>
    <row r="619" spans="1:6" ht="12.75">
      <c r="A619" s="523" t="s">
        <v>748</v>
      </c>
      <c r="B619" s="521"/>
      <c r="C619" s="118">
        <v>802000</v>
      </c>
      <c r="D619" s="118">
        <v>802000</v>
      </c>
      <c r="E619" s="118">
        <v>332990.15</v>
      </c>
      <c r="F619" s="119">
        <v>41.52</v>
      </c>
    </row>
    <row r="620" spans="1:6" ht="12.75">
      <c r="A620" s="523" t="s">
        <v>749</v>
      </c>
      <c r="B620" s="521"/>
      <c r="C620" s="118">
        <v>2000</v>
      </c>
      <c r="D620" s="118">
        <v>2000</v>
      </c>
      <c r="E620" s="118">
        <v>0</v>
      </c>
      <c r="F620" s="119">
        <v>0</v>
      </c>
    </row>
    <row r="621" spans="1:6" ht="12.75">
      <c r="A621" s="523" t="s">
        <v>1042</v>
      </c>
      <c r="B621" s="521"/>
      <c r="C621" s="118">
        <v>800000</v>
      </c>
      <c r="D621" s="118">
        <v>800000</v>
      </c>
      <c r="E621" s="118">
        <v>332990.15</v>
      </c>
      <c r="F621" s="119">
        <v>41.62</v>
      </c>
    </row>
    <row r="622" spans="1:6" ht="12.75">
      <c r="A622" s="523" t="s">
        <v>850</v>
      </c>
      <c r="B622" s="521"/>
      <c r="C622" s="118">
        <v>5350000</v>
      </c>
      <c r="D622" s="118">
        <v>5350000</v>
      </c>
      <c r="E622" s="118">
        <v>5333333.28</v>
      </c>
      <c r="F622" s="119">
        <v>99.69</v>
      </c>
    </row>
    <row r="623" spans="1:6" ht="12.75">
      <c r="A623" s="523" t="s">
        <v>856</v>
      </c>
      <c r="B623" s="521"/>
      <c r="C623" s="118">
        <v>5350000</v>
      </c>
      <c r="D623" s="118">
        <v>5350000</v>
      </c>
      <c r="E623" s="118">
        <v>5333333.28</v>
      </c>
      <c r="F623" s="119">
        <v>99.69</v>
      </c>
    </row>
    <row r="624" spans="1:6" ht="12.75">
      <c r="A624" s="523" t="s">
        <v>1297</v>
      </c>
      <c r="B624" s="521"/>
      <c r="C624" s="118">
        <v>2567000</v>
      </c>
      <c r="D624" s="118">
        <v>2567000</v>
      </c>
      <c r="E624" s="118">
        <v>2566666.67</v>
      </c>
      <c r="F624" s="119">
        <v>99.99</v>
      </c>
    </row>
    <row r="625" spans="1:6" ht="12.75">
      <c r="A625" s="523" t="s">
        <v>1298</v>
      </c>
      <c r="B625" s="521"/>
      <c r="C625" s="118">
        <v>2567000</v>
      </c>
      <c r="D625" s="118">
        <v>2567000</v>
      </c>
      <c r="E625" s="118">
        <v>2566666.67</v>
      </c>
      <c r="F625" s="119">
        <v>99.99</v>
      </c>
    </row>
    <row r="626" spans="1:6" ht="12.75">
      <c r="A626" s="120" t="s">
        <v>755</v>
      </c>
      <c r="B626" s="120" t="s">
        <v>756</v>
      </c>
      <c r="C626" s="121">
        <v>13037200</v>
      </c>
      <c r="D626" s="121">
        <v>13037200</v>
      </c>
      <c r="E626" s="121">
        <v>12341459.92</v>
      </c>
      <c r="F626" s="122">
        <v>94.66</v>
      </c>
    </row>
    <row r="627" spans="1:6" ht="12.75">
      <c r="A627" s="123" t="s">
        <v>757</v>
      </c>
      <c r="B627" s="123" t="s">
        <v>758</v>
      </c>
      <c r="C627" s="124">
        <v>1941200</v>
      </c>
      <c r="D627" s="124">
        <v>1941200</v>
      </c>
      <c r="E627" s="124">
        <v>1813273.14</v>
      </c>
      <c r="F627" s="125">
        <v>93.41</v>
      </c>
    </row>
    <row r="628" spans="1:6" ht="12.75">
      <c r="A628" s="523" t="s">
        <v>746</v>
      </c>
      <c r="B628" s="521"/>
      <c r="C628" s="118">
        <v>1939200</v>
      </c>
      <c r="D628" s="118">
        <v>1939200</v>
      </c>
      <c r="E628" s="118">
        <v>1813273.14</v>
      </c>
      <c r="F628" s="119">
        <v>93.51</v>
      </c>
    </row>
    <row r="629" spans="1:6" ht="12.75">
      <c r="A629" s="523" t="s">
        <v>747</v>
      </c>
      <c r="B629" s="521"/>
      <c r="C629" s="118">
        <v>1939200</v>
      </c>
      <c r="D629" s="118">
        <v>1939200</v>
      </c>
      <c r="E629" s="118">
        <v>1813273.14</v>
      </c>
      <c r="F629" s="119">
        <v>93.51</v>
      </c>
    </row>
    <row r="630" spans="1:6" ht="12.75">
      <c r="A630" s="126" t="s">
        <v>289</v>
      </c>
      <c r="B630" s="126" t="s">
        <v>290</v>
      </c>
      <c r="C630" s="127">
        <v>1244000</v>
      </c>
      <c r="D630" s="127">
        <v>1244000</v>
      </c>
      <c r="E630" s="127">
        <v>1218782.26</v>
      </c>
      <c r="F630" s="128">
        <v>97.97</v>
      </c>
    </row>
    <row r="631" spans="1:6" ht="12.75">
      <c r="A631" s="129" t="s">
        <v>291</v>
      </c>
      <c r="B631" s="129" t="s">
        <v>292</v>
      </c>
      <c r="C631" s="130" t="s">
        <v>161</v>
      </c>
      <c r="D631" s="130" t="s">
        <v>161</v>
      </c>
      <c r="E631" s="130">
        <v>1218782.26</v>
      </c>
      <c r="F631" s="131" t="s">
        <v>161</v>
      </c>
    </row>
    <row r="632" spans="1:6" ht="12.75">
      <c r="A632" s="126" t="s">
        <v>295</v>
      </c>
      <c r="B632" s="126" t="s">
        <v>296</v>
      </c>
      <c r="C632" s="127">
        <v>170000</v>
      </c>
      <c r="D632" s="127">
        <v>170000</v>
      </c>
      <c r="E632" s="127">
        <v>123851.89</v>
      </c>
      <c r="F632" s="128">
        <v>72.85</v>
      </c>
    </row>
    <row r="633" spans="1:6" ht="12.75">
      <c r="A633" s="129" t="s">
        <v>297</v>
      </c>
      <c r="B633" s="129" t="s">
        <v>296</v>
      </c>
      <c r="C633" s="130" t="s">
        <v>161</v>
      </c>
      <c r="D633" s="130" t="s">
        <v>161</v>
      </c>
      <c r="E633" s="130">
        <v>123851.89</v>
      </c>
      <c r="F633" s="131" t="s">
        <v>161</v>
      </c>
    </row>
    <row r="634" spans="1:6" ht="12.75">
      <c r="A634" s="126" t="s">
        <v>298</v>
      </c>
      <c r="B634" s="126" t="s">
        <v>299</v>
      </c>
      <c r="C634" s="127">
        <v>204700</v>
      </c>
      <c r="D634" s="127">
        <v>204700</v>
      </c>
      <c r="E634" s="127">
        <v>201099.05</v>
      </c>
      <c r="F634" s="128">
        <v>98.24</v>
      </c>
    </row>
    <row r="635" spans="1:6" ht="12.75">
      <c r="A635" s="129" t="s">
        <v>302</v>
      </c>
      <c r="B635" s="129" t="s">
        <v>303</v>
      </c>
      <c r="C635" s="130" t="s">
        <v>161</v>
      </c>
      <c r="D635" s="130" t="s">
        <v>161</v>
      </c>
      <c r="E635" s="130">
        <v>201099.05</v>
      </c>
      <c r="F635" s="131" t="s">
        <v>161</v>
      </c>
    </row>
    <row r="636" spans="1:6" ht="12.75">
      <c r="A636" s="126" t="s">
        <v>306</v>
      </c>
      <c r="B636" s="126" t="s">
        <v>307</v>
      </c>
      <c r="C636" s="127">
        <v>59000</v>
      </c>
      <c r="D636" s="127">
        <v>59000</v>
      </c>
      <c r="E636" s="127">
        <v>47566.6</v>
      </c>
      <c r="F636" s="128">
        <v>80.62</v>
      </c>
    </row>
    <row r="637" spans="1:6" ht="12.75">
      <c r="A637" s="129" t="s">
        <v>308</v>
      </c>
      <c r="B637" s="129" t="s">
        <v>309</v>
      </c>
      <c r="C637" s="130" t="s">
        <v>161</v>
      </c>
      <c r="D637" s="130" t="s">
        <v>161</v>
      </c>
      <c r="E637" s="130">
        <v>339.2</v>
      </c>
      <c r="F637" s="131" t="s">
        <v>161</v>
      </c>
    </row>
    <row r="638" spans="1:6" ht="12.75">
      <c r="A638" s="129" t="s">
        <v>310</v>
      </c>
      <c r="B638" s="129" t="s">
        <v>311</v>
      </c>
      <c r="C638" s="130" t="s">
        <v>161</v>
      </c>
      <c r="D638" s="130" t="s">
        <v>161</v>
      </c>
      <c r="E638" s="130">
        <v>42302.4</v>
      </c>
      <c r="F638" s="131" t="s">
        <v>161</v>
      </c>
    </row>
    <row r="639" spans="1:6" ht="12.75">
      <c r="A639" s="129" t="s">
        <v>312</v>
      </c>
      <c r="B639" s="129" t="s">
        <v>313</v>
      </c>
      <c r="C639" s="130" t="s">
        <v>161</v>
      </c>
      <c r="D639" s="130" t="s">
        <v>161</v>
      </c>
      <c r="E639" s="130">
        <v>4925</v>
      </c>
      <c r="F639" s="131" t="s">
        <v>161</v>
      </c>
    </row>
    <row r="640" spans="1:6" ht="12.75">
      <c r="A640" s="126" t="s">
        <v>316</v>
      </c>
      <c r="B640" s="126" t="s">
        <v>317</v>
      </c>
      <c r="C640" s="127">
        <v>70000</v>
      </c>
      <c r="D640" s="127">
        <v>70000</v>
      </c>
      <c r="E640" s="127">
        <v>62657.5</v>
      </c>
      <c r="F640" s="128">
        <v>89.51</v>
      </c>
    </row>
    <row r="641" spans="1:6" ht="12.75">
      <c r="A641" s="129" t="s">
        <v>318</v>
      </c>
      <c r="B641" s="129" t="s">
        <v>319</v>
      </c>
      <c r="C641" s="130" t="s">
        <v>161</v>
      </c>
      <c r="D641" s="130" t="s">
        <v>161</v>
      </c>
      <c r="E641" s="130">
        <v>62657.5</v>
      </c>
      <c r="F641" s="131" t="s">
        <v>161</v>
      </c>
    </row>
    <row r="642" spans="1:6" ht="12.75">
      <c r="A642" s="126" t="s">
        <v>330</v>
      </c>
      <c r="B642" s="126" t="s">
        <v>331</v>
      </c>
      <c r="C642" s="127">
        <v>100000</v>
      </c>
      <c r="D642" s="127">
        <v>100000</v>
      </c>
      <c r="E642" s="127">
        <v>74265.12</v>
      </c>
      <c r="F642" s="128">
        <v>74.27</v>
      </c>
    </row>
    <row r="643" spans="1:6" ht="12.75">
      <c r="A643" s="129" t="s">
        <v>332</v>
      </c>
      <c r="B643" s="129" t="s">
        <v>333</v>
      </c>
      <c r="C643" s="130" t="s">
        <v>161</v>
      </c>
      <c r="D643" s="130" t="s">
        <v>161</v>
      </c>
      <c r="E643" s="130">
        <v>4333.72</v>
      </c>
      <c r="F643" s="131" t="s">
        <v>161</v>
      </c>
    </row>
    <row r="644" spans="1:6" ht="12.75">
      <c r="A644" s="129" t="s">
        <v>336</v>
      </c>
      <c r="B644" s="129" t="s">
        <v>337</v>
      </c>
      <c r="C644" s="130" t="s">
        <v>161</v>
      </c>
      <c r="D644" s="130" t="s">
        <v>161</v>
      </c>
      <c r="E644" s="130">
        <v>3381</v>
      </c>
      <c r="F644" s="131" t="s">
        <v>161</v>
      </c>
    </row>
    <row r="645" spans="1:6" ht="12.75">
      <c r="A645" s="129" t="s">
        <v>344</v>
      </c>
      <c r="B645" s="129" t="s">
        <v>345</v>
      </c>
      <c r="C645" s="130" t="s">
        <v>161</v>
      </c>
      <c r="D645" s="130" t="s">
        <v>161</v>
      </c>
      <c r="E645" s="130">
        <v>0</v>
      </c>
      <c r="F645" s="131" t="s">
        <v>161</v>
      </c>
    </row>
    <row r="646" spans="1:6" ht="12.75">
      <c r="A646" s="129" t="s">
        <v>348</v>
      </c>
      <c r="B646" s="129" t="s">
        <v>349</v>
      </c>
      <c r="C646" s="130" t="s">
        <v>161</v>
      </c>
      <c r="D646" s="130" t="s">
        <v>161</v>
      </c>
      <c r="E646" s="130">
        <v>66550.4</v>
      </c>
      <c r="F646" s="131" t="s">
        <v>161</v>
      </c>
    </row>
    <row r="647" spans="1:6" ht="12.75">
      <c r="A647" s="126" t="s">
        <v>353</v>
      </c>
      <c r="B647" s="126" t="s">
        <v>354</v>
      </c>
      <c r="C647" s="127">
        <v>91500</v>
      </c>
      <c r="D647" s="127">
        <v>91500</v>
      </c>
      <c r="E647" s="127">
        <v>85050.72</v>
      </c>
      <c r="F647" s="128">
        <v>92.95</v>
      </c>
    </row>
    <row r="648" spans="1:6" ht="12.75">
      <c r="A648" s="129" t="s">
        <v>361</v>
      </c>
      <c r="B648" s="129" t="s">
        <v>65</v>
      </c>
      <c r="C648" s="130" t="s">
        <v>161</v>
      </c>
      <c r="D648" s="130" t="s">
        <v>161</v>
      </c>
      <c r="E648" s="130">
        <v>57332.56</v>
      </c>
      <c r="F648" s="131" t="s">
        <v>161</v>
      </c>
    </row>
    <row r="649" spans="1:6" ht="12.75">
      <c r="A649" s="129" t="s">
        <v>362</v>
      </c>
      <c r="B649" s="129" t="s">
        <v>363</v>
      </c>
      <c r="C649" s="130" t="s">
        <v>161</v>
      </c>
      <c r="D649" s="130" t="s">
        <v>161</v>
      </c>
      <c r="E649" s="130">
        <v>23427.5</v>
      </c>
      <c r="F649" s="131" t="s">
        <v>161</v>
      </c>
    </row>
    <row r="650" spans="1:6" ht="12.75">
      <c r="A650" s="129" t="s">
        <v>365</v>
      </c>
      <c r="B650" s="129" t="s">
        <v>354</v>
      </c>
      <c r="C650" s="130" t="s">
        <v>161</v>
      </c>
      <c r="D650" s="130" t="s">
        <v>161</v>
      </c>
      <c r="E650" s="130">
        <v>4290.66</v>
      </c>
      <c r="F650" s="131" t="s">
        <v>161</v>
      </c>
    </row>
    <row r="651" spans="1:6" ht="12.75">
      <c r="A651" s="523" t="s">
        <v>748</v>
      </c>
      <c r="B651" s="521"/>
      <c r="C651" s="118">
        <v>2000</v>
      </c>
      <c r="D651" s="118">
        <v>2000</v>
      </c>
      <c r="E651" s="118">
        <v>0</v>
      </c>
      <c r="F651" s="119">
        <v>0</v>
      </c>
    </row>
    <row r="652" spans="1:6" ht="12.75">
      <c r="A652" s="523" t="s">
        <v>749</v>
      </c>
      <c r="B652" s="521"/>
      <c r="C652" s="118">
        <v>2000</v>
      </c>
      <c r="D652" s="118">
        <v>2000</v>
      </c>
      <c r="E652" s="118">
        <v>0</v>
      </c>
      <c r="F652" s="119">
        <v>0</v>
      </c>
    </row>
    <row r="653" spans="1:6" ht="12.75">
      <c r="A653" s="126" t="s">
        <v>316</v>
      </c>
      <c r="B653" s="126" t="s">
        <v>317</v>
      </c>
      <c r="C653" s="127">
        <v>2000</v>
      </c>
      <c r="D653" s="127">
        <v>2000</v>
      </c>
      <c r="E653" s="127">
        <v>0</v>
      </c>
      <c r="F653" s="128">
        <v>0</v>
      </c>
    </row>
    <row r="654" spans="1:6" ht="12.75">
      <c r="A654" s="129" t="s">
        <v>318</v>
      </c>
      <c r="B654" s="129" t="s">
        <v>319</v>
      </c>
      <c r="C654" s="130" t="s">
        <v>161</v>
      </c>
      <c r="D654" s="130" t="s">
        <v>161</v>
      </c>
      <c r="E654" s="130">
        <v>0</v>
      </c>
      <c r="F654" s="131" t="s">
        <v>161</v>
      </c>
    </row>
    <row r="655" spans="1:6" ht="12.75">
      <c r="A655" s="123" t="s">
        <v>801</v>
      </c>
      <c r="B655" s="123" t="s">
        <v>857</v>
      </c>
      <c r="C655" s="124">
        <v>9765000</v>
      </c>
      <c r="D655" s="124">
        <v>9765000</v>
      </c>
      <c r="E655" s="124">
        <v>9277290.46</v>
      </c>
      <c r="F655" s="125">
        <v>95.01</v>
      </c>
    </row>
    <row r="656" spans="1:6" ht="12.75">
      <c r="A656" s="523" t="s">
        <v>746</v>
      </c>
      <c r="B656" s="521"/>
      <c r="C656" s="118">
        <v>1048000</v>
      </c>
      <c r="D656" s="118">
        <v>1048000</v>
      </c>
      <c r="E656" s="118">
        <v>1044300.36</v>
      </c>
      <c r="F656" s="119">
        <v>99.65</v>
      </c>
    </row>
    <row r="657" spans="1:6" ht="12.75">
      <c r="A657" s="523" t="s">
        <v>747</v>
      </c>
      <c r="B657" s="521"/>
      <c r="C657" s="118">
        <v>1048000</v>
      </c>
      <c r="D657" s="118">
        <v>1048000</v>
      </c>
      <c r="E657" s="118">
        <v>1044300.36</v>
      </c>
      <c r="F657" s="119">
        <v>99.65</v>
      </c>
    </row>
    <row r="658" spans="1:6" ht="12.75">
      <c r="A658" s="126" t="s">
        <v>368</v>
      </c>
      <c r="B658" s="126" t="s">
        <v>369</v>
      </c>
      <c r="C658" s="127">
        <v>1048000</v>
      </c>
      <c r="D658" s="127">
        <v>1048000</v>
      </c>
      <c r="E658" s="127">
        <v>1044300.36</v>
      </c>
      <c r="F658" s="128">
        <v>99.65</v>
      </c>
    </row>
    <row r="659" spans="1:6" ht="12.75">
      <c r="A659" s="129" t="s">
        <v>370</v>
      </c>
      <c r="B659" s="129" t="s">
        <v>1386</v>
      </c>
      <c r="C659" s="130" t="s">
        <v>161</v>
      </c>
      <c r="D659" s="130" t="s">
        <v>161</v>
      </c>
      <c r="E659" s="130">
        <v>683466.82</v>
      </c>
      <c r="F659" s="131" t="s">
        <v>161</v>
      </c>
    </row>
    <row r="660" spans="1:6" ht="12.75">
      <c r="A660" s="129" t="s">
        <v>371</v>
      </c>
      <c r="B660" s="129" t="s">
        <v>1387</v>
      </c>
      <c r="C660" s="130" t="s">
        <v>161</v>
      </c>
      <c r="D660" s="130" t="s">
        <v>161</v>
      </c>
      <c r="E660" s="130">
        <v>360833.54</v>
      </c>
      <c r="F660" s="131" t="s">
        <v>161</v>
      </c>
    </row>
    <row r="661" spans="1:6" ht="12.75">
      <c r="A661" s="523" t="s">
        <v>748</v>
      </c>
      <c r="B661" s="521"/>
      <c r="C661" s="118">
        <v>800000</v>
      </c>
      <c r="D661" s="118">
        <v>800000</v>
      </c>
      <c r="E661" s="118">
        <v>332990.15</v>
      </c>
      <c r="F661" s="119">
        <v>41.62</v>
      </c>
    </row>
    <row r="662" spans="1:6" ht="12.75">
      <c r="A662" s="523" t="s">
        <v>1042</v>
      </c>
      <c r="B662" s="521"/>
      <c r="C662" s="118">
        <v>800000</v>
      </c>
      <c r="D662" s="118">
        <v>800000</v>
      </c>
      <c r="E662" s="118">
        <v>332990.15</v>
      </c>
      <c r="F662" s="119">
        <v>41.62</v>
      </c>
    </row>
    <row r="663" spans="1:6" ht="12.75">
      <c r="A663" s="126" t="s">
        <v>1388</v>
      </c>
      <c r="B663" s="126" t="s">
        <v>1389</v>
      </c>
      <c r="C663" s="127">
        <v>800000</v>
      </c>
      <c r="D663" s="127">
        <v>800000</v>
      </c>
      <c r="E663" s="127">
        <v>332990.15</v>
      </c>
      <c r="F663" s="128">
        <v>41.62</v>
      </c>
    </row>
    <row r="664" spans="1:6" ht="12.75">
      <c r="A664" s="129" t="s">
        <v>1390</v>
      </c>
      <c r="B664" s="129" t="s">
        <v>1391</v>
      </c>
      <c r="C664" s="130" t="s">
        <v>161</v>
      </c>
      <c r="D664" s="130" t="s">
        <v>161</v>
      </c>
      <c r="E664" s="130">
        <v>332990.15</v>
      </c>
      <c r="F664" s="131" t="s">
        <v>161</v>
      </c>
    </row>
    <row r="665" spans="1:6" ht="12.75">
      <c r="A665" s="523" t="s">
        <v>850</v>
      </c>
      <c r="B665" s="521"/>
      <c r="C665" s="118">
        <v>5350000</v>
      </c>
      <c r="D665" s="118">
        <v>5350000</v>
      </c>
      <c r="E665" s="118">
        <v>5333333.28</v>
      </c>
      <c r="F665" s="119">
        <v>99.69</v>
      </c>
    </row>
    <row r="666" spans="1:6" ht="12.75">
      <c r="A666" s="523" t="s">
        <v>856</v>
      </c>
      <c r="B666" s="521"/>
      <c r="C666" s="118">
        <v>5350000</v>
      </c>
      <c r="D666" s="118">
        <v>5350000</v>
      </c>
      <c r="E666" s="118">
        <v>5333333.28</v>
      </c>
      <c r="F666" s="119">
        <v>99.69</v>
      </c>
    </row>
    <row r="667" spans="1:6" ht="12.75">
      <c r="A667" s="126" t="s">
        <v>503</v>
      </c>
      <c r="B667" s="126" t="s">
        <v>1171</v>
      </c>
      <c r="C667" s="127">
        <v>5350000</v>
      </c>
      <c r="D667" s="127">
        <v>5350000</v>
      </c>
      <c r="E667" s="127">
        <v>5333333.28</v>
      </c>
      <c r="F667" s="128">
        <v>99.69</v>
      </c>
    </row>
    <row r="668" spans="1:6" ht="12.75">
      <c r="A668" s="129" t="s">
        <v>504</v>
      </c>
      <c r="B668" s="129" t="s">
        <v>505</v>
      </c>
      <c r="C668" s="130" t="s">
        <v>161</v>
      </c>
      <c r="D668" s="130" t="s">
        <v>161</v>
      </c>
      <c r="E668" s="130">
        <v>5333333.28</v>
      </c>
      <c r="F668" s="131" t="s">
        <v>161</v>
      </c>
    </row>
    <row r="669" spans="1:6" ht="12.75">
      <c r="A669" s="523" t="s">
        <v>1297</v>
      </c>
      <c r="B669" s="521"/>
      <c r="C669" s="118">
        <v>2567000</v>
      </c>
      <c r="D669" s="118">
        <v>2567000</v>
      </c>
      <c r="E669" s="118">
        <v>2566666.67</v>
      </c>
      <c r="F669" s="119">
        <v>99.99</v>
      </c>
    </row>
    <row r="670" spans="1:6" ht="12.75">
      <c r="A670" s="523" t="s">
        <v>1298</v>
      </c>
      <c r="B670" s="521"/>
      <c r="C670" s="118">
        <v>2567000</v>
      </c>
      <c r="D670" s="118">
        <v>2567000</v>
      </c>
      <c r="E670" s="118">
        <v>2566666.67</v>
      </c>
      <c r="F670" s="119">
        <v>99.99</v>
      </c>
    </row>
    <row r="671" spans="1:6" ht="12.75">
      <c r="A671" s="126" t="s">
        <v>1392</v>
      </c>
      <c r="B671" s="126" t="s">
        <v>1393</v>
      </c>
      <c r="C671" s="127">
        <v>2567000</v>
      </c>
      <c r="D671" s="127">
        <v>2567000</v>
      </c>
      <c r="E671" s="127">
        <v>2566666.67</v>
      </c>
      <c r="F671" s="128">
        <v>99.99</v>
      </c>
    </row>
    <row r="672" spans="1:6" ht="12.75">
      <c r="A672" s="129" t="s">
        <v>1394</v>
      </c>
      <c r="B672" s="129" t="s">
        <v>1395</v>
      </c>
      <c r="C672" s="130" t="s">
        <v>161</v>
      </c>
      <c r="D672" s="130" t="s">
        <v>161</v>
      </c>
      <c r="E672" s="130">
        <v>2566666.67</v>
      </c>
      <c r="F672" s="131" t="s">
        <v>161</v>
      </c>
    </row>
    <row r="673" spans="1:6" ht="12.75">
      <c r="A673" s="123" t="s">
        <v>803</v>
      </c>
      <c r="B673" s="123" t="s">
        <v>858</v>
      </c>
      <c r="C673" s="124">
        <v>1331000</v>
      </c>
      <c r="D673" s="124">
        <v>1331000</v>
      </c>
      <c r="E673" s="124">
        <v>1250896.32</v>
      </c>
      <c r="F673" s="125">
        <v>93.98</v>
      </c>
    </row>
    <row r="674" spans="1:6" ht="12.75">
      <c r="A674" s="523" t="s">
        <v>746</v>
      </c>
      <c r="B674" s="521"/>
      <c r="C674" s="118">
        <v>1331000</v>
      </c>
      <c r="D674" s="118">
        <v>1331000</v>
      </c>
      <c r="E674" s="118">
        <v>1250896.32</v>
      </c>
      <c r="F674" s="119">
        <v>93.98</v>
      </c>
    </row>
    <row r="675" spans="1:6" ht="12.75">
      <c r="A675" s="523" t="s">
        <v>747</v>
      </c>
      <c r="B675" s="521"/>
      <c r="C675" s="118">
        <v>1331000</v>
      </c>
      <c r="D675" s="118">
        <v>1331000</v>
      </c>
      <c r="E675" s="118">
        <v>1250896.32</v>
      </c>
      <c r="F675" s="119">
        <v>93.98</v>
      </c>
    </row>
    <row r="676" spans="1:6" ht="12.75">
      <c r="A676" s="126" t="s">
        <v>330</v>
      </c>
      <c r="B676" s="126" t="s">
        <v>331</v>
      </c>
      <c r="C676" s="127">
        <v>425000</v>
      </c>
      <c r="D676" s="127">
        <v>425000</v>
      </c>
      <c r="E676" s="127">
        <v>418118.03</v>
      </c>
      <c r="F676" s="128">
        <v>98.38</v>
      </c>
    </row>
    <row r="677" spans="1:6" ht="12.75">
      <c r="A677" s="129" t="s">
        <v>348</v>
      </c>
      <c r="B677" s="129" t="s">
        <v>349</v>
      </c>
      <c r="C677" s="130" t="s">
        <v>161</v>
      </c>
      <c r="D677" s="130" t="s">
        <v>161</v>
      </c>
      <c r="E677" s="130">
        <v>418118.03</v>
      </c>
      <c r="F677" s="131" t="s">
        <v>161</v>
      </c>
    </row>
    <row r="678" spans="1:6" ht="12.75">
      <c r="A678" s="126" t="s">
        <v>353</v>
      </c>
      <c r="B678" s="126" t="s">
        <v>354</v>
      </c>
      <c r="C678" s="127">
        <v>700000</v>
      </c>
      <c r="D678" s="127">
        <v>700000</v>
      </c>
      <c r="E678" s="127">
        <v>646828.92</v>
      </c>
      <c r="F678" s="128">
        <v>92.4</v>
      </c>
    </row>
    <row r="679" spans="1:6" ht="12.75">
      <c r="A679" s="129" t="s">
        <v>365</v>
      </c>
      <c r="B679" s="129" t="s">
        <v>354</v>
      </c>
      <c r="C679" s="130" t="s">
        <v>161</v>
      </c>
      <c r="D679" s="130" t="s">
        <v>161</v>
      </c>
      <c r="E679" s="130">
        <v>646828.92</v>
      </c>
      <c r="F679" s="131" t="s">
        <v>161</v>
      </c>
    </row>
    <row r="680" spans="1:6" ht="12.75">
      <c r="A680" s="126" t="s">
        <v>372</v>
      </c>
      <c r="B680" s="126" t="s">
        <v>373</v>
      </c>
      <c r="C680" s="127">
        <v>206000</v>
      </c>
      <c r="D680" s="127">
        <v>206000</v>
      </c>
      <c r="E680" s="127">
        <v>185949.37</v>
      </c>
      <c r="F680" s="128">
        <v>90.27</v>
      </c>
    </row>
    <row r="681" spans="1:6" ht="12.75">
      <c r="A681" s="129" t="s">
        <v>374</v>
      </c>
      <c r="B681" s="129" t="s">
        <v>375</v>
      </c>
      <c r="C681" s="130" t="s">
        <v>161</v>
      </c>
      <c r="D681" s="130" t="s">
        <v>161</v>
      </c>
      <c r="E681" s="130">
        <v>137562.29</v>
      </c>
      <c r="F681" s="131" t="s">
        <v>161</v>
      </c>
    </row>
    <row r="682" spans="1:6" ht="12.75">
      <c r="A682" s="129" t="s">
        <v>376</v>
      </c>
      <c r="B682" s="129" t="s">
        <v>54</v>
      </c>
      <c r="C682" s="130" t="s">
        <v>161</v>
      </c>
      <c r="D682" s="130" t="s">
        <v>161</v>
      </c>
      <c r="E682" s="130">
        <v>11526.44</v>
      </c>
      <c r="F682" s="131" t="s">
        <v>161</v>
      </c>
    </row>
    <row r="683" spans="1:6" ht="12.75">
      <c r="A683" s="129" t="s">
        <v>377</v>
      </c>
      <c r="B683" s="129" t="s">
        <v>378</v>
      </c>
      <c r="C683" s="130" t="s">
        <v>161</v>
      </c>
      <c r="D683" s="130" t="s">
        <v>161</v>
      </c>
      <c r="E683" s="130">
        <v>254.22</v>
      </c>
      <c r="F683" s="131" t="s">
        <v>161</v>
      </c>
    </row>
    <row r="684" spans="1:6" ht="12.75">
      <c r="A684" s="129" t="s">
        <v>379</v>
      </c>
      <c r="B684" s="129" t="s">
        <v>380</v>
      </c>
      <c r="C684" s="130" t="s">
        <v>161</v>
      </c>
      <c r="D684" s="130" t="s">
        <v>161</v>
      </c>
      <c r="E684" s="130">
        <v>36606.42</v>
      </c>
      <c r="F684" s="131" t="s">
        <v>161</v>
      </c>
    </row>
    <row r="685" spans="1:6" ht="12.75">
      <c r="A685" s="522" t="s">
        <v>859</v>
      </c>
      <c r="B685" s="521"/>
      <c r="C685" s="116">
        <v>109719462</v>
      </c>
      <c r="D685" s="116">
        <v>109719462</v>
      </c>
      <c r="E685" s="116">
        <v>103890522.19</v>
      </c>
      <c r="F685" s="117">
        <v>94.69</v>
      </c>
    </row>
    <row r="686" spans="1:6" ht="12.75">
      <c r="A686" s="522" t="s">
        <v>860</v>
      </c>
      <c r="B686" s="521"/>
      <c r="C686" s="116">
        <v>36063918</v>
      </c>
      <c r="D686" s="116">
        <v>36063918</v>
      </c>
      <c r="E686" s="116">
        <v>35050365.01</v>
      </c>
      <c r="F686" s="117">
        <v>97.19</v>
      </c>
    </row>
    <row r="687" spans="1:6" ht="12.75">
      <c r="A687" s="523" t="s">
        <v>746</v>
      </c>
      <c r="B687" s="521"/>
      <c r="C687" s="118">
        <v>25846137</v>
      </c>
      <c r="D687" s="118">
        <v>25846137</v>
      </c>
      <c r="E687" s="118">
        <v>25177982.33</v>
      </c>
      <c r="F687" s="119">
        <v>97.41</v>
      </c>
    </row>
    <row r="688" spans="1:6" ht="12.75">
      <c r="A688" s="523" t="s">
        <v>747</v>
      </c>
      <c r="B688" s="521"/>
      <c r="C688" s="118">
        <v>25846137</v>
      </c>
      <c r="D688" s="118">
        <v>25846137</v>
      </c>
      <c r="E688" s="118">
        <v>25177982.33</v>
      </c>
      <c r="F688" s="119">
        <v>97.41</v>
      </c>
    </row>
    <row r="689" spans="1:6" ht="12.75">
      <c r="A689" s="523" t="s">
        <v>748</v>
      </c>
      <c r="B689" s="521"/>
      <c r="C689" s="118">
        <v>1803000</v>
      </c>
      <c r="D689" s="118">
        <v>1803000</v>
      </c>
      <c r="E689" s="118">
        <v>1802700</v>
      </c>
      <c r="F689" s="119">
        <v>99.98</v>
      </c>
    </row>
    <row r="690" spans="1:6" ht="12.75">
      <c r="A690" s="523" t="s">
        <v>750</v>
      </c>
      <c r="B690" s="521"/>
      <c r="C690" s="118">
        <v>1801000</v>
      </c>
      <c r="D690" s="118">
        <v>1801000</v>
      </c>
      <c r="E690" s="118">
        <v>1801000</v>
      </c>
      <c r="F690" s="119">
        <v>100</v>
      </c>
    </row>
    <row r="691" spans="1:6" ht="12.75">
      <c r="A691" s="523" t="s">
        <v>861</v>
      </c>
      <c r="B691" s="521"/>
      <c r="C691" s="118">
        <v>2000</v>
      </c>
      <c r="D691" s="118">
        <v>2000</v>
      </c>
      <c r="E691" s="118">
        <v>1700</v>
      </c>
      <c r="F691" s="119">
        <v>85</v>
      </c>
    </row>
    <row r="692" spans="1:6" ht="12.75">
      <c r="A692" s="523" t="s">
        <v>751</v>
      </c>
      <c r="B692" s="521"/>
      <c r="C692" s="118">
        <v>2608450</v>
      </c>
      <c r="D692" s="118">
        <v>2608450</v>
      </c>
      <c r="E692" s="118">
        <v>2540600.8</v>
      </c>
      <c r="F692" s="119">
        <v>97.4</v>
      </c>
    </row>
    <row r="693" spans="1:6" ht="12.75">
      <c r="A693" s="523" t="s">
        <v>848</v>
      </c>
      <c r="B693" s="521"/>
      <c r="C693" s="118">
        <v>1190000</v>
      </c>
      <c r="D693" s="118">
        <v>1190000</v>
      </c>
      <c r="E693" s="118">
        <v>1146212.05</v>
      </c>
      <c r="F693" s="119">
        <v>96.32</v>
      </c>
    </row>
    <row r="694" spans="1:6" ht="12.75">
      <c r="A694" s="523" t="s">
        <v>862</v>
      </c>
      <c r="B694" s="521"/>
      <c r="C694" s="118">
        <v>438074</v>
      </c>
      <c r="D694" s="118">
        <v>438074</v>
      </c>
      <c r="E694" s="118">
        <v>414013.25</v>
      </c>
      <c r="F694" s="119">
        <v>94.51</v>
      </c>
    </row>
    <row r="695" spans="1:6" ht="12.75">
      <c r="A695" s="523" t="s">
        <v>849</v>
      </c>
      <c r="B695" s="521"/>
      <c r="C695" s="118">
        <v>255663</v>
      </c>
      <c r="D695" s="118">
        <v>255663</v>
      </c>
      <c r="E695" s="118">
        <v>255663</v>
      </c>
      <c r="F695" s="119">
        <v>100</v>
      </c>
    </row>
    <row r="696" spans="1:6" ht="12.75">
      <c r="A696" s="523" t="s">
        <v>752</v>
      </c>
      <c r="B696" s="521"/>
      <c r="C696" s="118">
        <v>724713</v>
      </c>
      <c r="D696" s="118">
        <v>724713</v>
      </c>
      <c r="E696" s="118">
        <v>724712.5</v>
      </c>
      <c r="F696" s="119">
        <v>100</v>
      </c>
    </row>
    <row r="697" spans="1:6" ht="12.75">
      <c r="A697" s="523" t="s">
        <v>753</v>
      </c>
      <c r="B697" s="521"/>
      <c r="C697" s="118">
        <v>333831</v>
      </c>
      <c r="D697" s="118">
        <v>333831</v>
      </c>
      <c r="E697" s="118">
        <v>326752</v>
      </c>
      <c r="F697" s="119">
        <v>97.88</v>
      </c>
    </row>
    <row r="698" spans="1:6" ht="12.75">
      <c r="A698" s="523" t="s">
        <v>754</v>
      </c>
      <c r="B698" s="521"/>
      <c r="C698" s="118">
        <v>333831</v>
      </c>
      <c r="D698" s="118">
        <v>333831</v>
      </c>
      <c r="E698" s="118">
        <v>326752</v>
      </c>
      <c r="F698" s="119">
        <v>97.88</v>
      </c>
    </row>
    <row r="699" spans="1:6" ht="12.75">
      <c r="A699" s="523" t="s">
        <v>850</v>
      </c>
      <c r="B699" s="521"/>
      <c r="C699" s="118">
        <v>5472500</v>
      </c>
      <c r="D699" s="118">
        <v>5472500</v>
      </c>
      <c r="E699" s="118">
        <v>5202329.88</v>
      </c>
      <c r="F699" s="119">
        <v>95.06</v>
      </c>
    </row>
    <row r="700" spans="1:6" ht="12.75">
      <c r="A700" s="523" t="s">
        <v>856</v>
      </c>
      <c r="B700" s="521"/>
      <c r="C700" s="118">
        <v>5472500</v>
      </c>
      <c r="D700" s="118">
        <v>5472500</v>
      </c>
      <c r="E700" s="118">
        <v>5202329.88</v>
      </c>
      <c r="F700" s="119">
        <v>95.06</v>
      </c>
    </row>
    <row r="701" spans="1:6" ht="12.75">
      <c r="A701" s="120" t="s">
        <v>755</v>
      </c>
      <c r="B701" s="120" t="s">
        <v>756</v>
      </c>
      <c r="C701" s="121">
        <v>1077549</v>
      </c>
      <c r="D701" s="121">
        <v>1056249</v>
      </c>
      <c r="E701" s="121">
        <v>1004217.36</v>
      </c>
      <c r="F701" s="122">
        <v>95.07</v>
      </c>
    </row>
    <row r="702" spans="1:6" ht="12.75">
      <c r="A702" s="123" t="s">
        <v>757</v>
      </c>
      <c r="B702" s="123" t="s">
        <v>758</v>
      </c>
      <c r="C702" s="124">
        <v>1077549</v>
      </c>
      <c r="D702" s="124">
        <v>1056249</v>
      </c>
      <c r="E702" s="124">
        <v>1004217.36</v>
      </c>
      <c r="F702" s="125">
        <v>95.07</v>
      </c>
    </row>
    <row r="703" spans="1:6" ht="12.75">
      <c r="A703" s="523" t="s">
        <v>746</v>
      </c>
      <c r="B703" s="521"/>
      <c r="C703" s="118">
        <v>1077549</v>
      </c>
      <c r="D703" s="118">
        <v>1056249</v>
      </c>
      <c r="E703" s="118">
        <v>1004217.36</v>
      </c>
      <c r="F703" s="119">
        <v>95.07</v>
      </c>
    </row>
    <row r="704" spans="1:6" ht="12.75">
      <c r="A704" s="523" t="s">
        <v>747</v>
      </c>
      <c r="B704" s="521"/>
      <c r="C704" s="118">
        <v>1077549</v>
      </c>
      <c r="D704" s="118">
        <v>1056249</v>
      </c>
      <c r="E704" s="118">
        <v>1004217.36</v>
      </c>
      <c r="F704" s="119">
        <v>95.07</v>
      </c>
    </row>
    <row r="705" spans="1:6" ht="12.75">
      <c r="A705" s="126" t="s">
        <v>289</v>
      </c>
      <c r="B705" s="126" t="s">
        <v>290</v>
      </c>
      <c r="C705" s="127">
        <v>815000</v>
      </c>
      <c r="D705" s="127">
        <v>793000</v>
      </c>
      <c r="E705" s="127">
        <v>763418.03</v>
      </c>
      <c r="F705" s="128">
        <v>96.27</v>
      </c>
    </row>
    <row r="706" spans="1:6" ht="12.75">
      <c r="A706" s="129" t="s">
        <v>291</v>
      </c>
      <c r="B706" s="129" t="s">
        <v>292</v>
      </c>
      <c r="C706" s="130" t="s">
        <v>161</v>
      </c>
      <c r="D706" s="130" t="s">
        <v>161</v>
      </c>
      <c r="E706" s="130">
        <v>763418.03</v>
      </c>
      <c r="F706" s="131" t="s">
        <v>161</v>
      </c>
    </row>
    <row r="707" spans="1:6" ht="12.75">
      <c r="A707" s="126" t="s">
        <v>295</v>
      </c>
      <c r="B707" s="126" t="s">
        <v>296</v>
      </c>
      <c r="C707" s="127">
        <v>49000</v>
      </c>
      <c r="D707" s="127">
        <v>49000</v>
      </c>
      <c r="E707" s="127">
        <v>40763.83</v>
      </c>
      <c r="F707" s="128">
        <v>83.19</v>
      </c>
    </row>
    <row r="708" spans="1:6" ht="12.75">
      <c r="A708" s="129" t="s">
        <v>297</v>
      </c>
      <c r="B708" s="129" t="s">
        <v>296</v>
      </c>
      <c r="C708" s="130" t="s">
        <v>161</v>
      </c>
      <c r="D708" s="130" t="s">
        <v>161</v>
      </c>
      <c r="E708" s="130">
        <v>40763.83</v>
      </c>
      <c r="F708" s="131" t="s">
        <v>161</v>
      </c>
    </row>
    <row r="709" spans="1:6" ht="12.75">
      <c r="A709" s="126" t="s">
        <v>298</v>
      </c>
      <c r="B709" s="126" t="s">
        <v>299</v>
      </c>
      <c r="C709" s="127">
        <v>135000</v>
      </c>
      <c r="D709" s="127">
        <v>135000</v>
      </c>
      <c r="E709" s="127">
        <v>125963.96</v>
      </c>
      <c r="F709" s="128">
        <v>93.31</v>
      </c>
    </row>
    <row r="710" spans="1:6" ht="12.75">
      <c r="A710" s="129" t="s">
        <v>302</v>
      </c>
      <c r="B710" s="129" t="s">
        <v>303</v>
      </c>
      <c r="C710" s="130" t="s">
        <v>161</v>
      </c>
      <c r="D710" s="130" t="s">
        <v>161</v>
      </c>
      <c r="E710" s="130">
        <v>125963.96</v>
      </c>
      <c r="F710" s="131" t="s">
        <v>161</v>
      </c>
    </row>
    <row r="711" spans="1:6" ht="12.75">
      <c r="A711" s="126" t="s">
        <v>306</v>
      </c>
      <c r="B711" s="126" t="s">
        <v>307</v>
      </c>
      <c r="C711" s="127">
        <v>30549</v>
      </c>
      <c r="D711" s="127">
        <v>30549</v>
      </c>
      <c r="E711" s="127">
        <v>27201.8</v>
      </c>
      <c r="F711" s="128">
        <v>89.04</v>
      </c>
    </row>
    <row r="712" spans="1:6" ht="12.75">
      <c r="A712" s="129" t="s">
        <v>308</v>
      </c>
      <c r="B712" s="129" t="s">
        <v>309</v>
      </c>
      <c r="C712" s="130" t="s">
        <v>161</v>
      </c>
      <c r="D712" s="130" t="s">
        <v>161</v>
      </c>
      <c r="E712" s="130">
        <v>242</v>
      </c>
      <c r="F712" s="131" t="s">
        <v>161</v>
      </c>
    </row>
    <row r="713" spans="1:6" ht="12.75">
      <c r="A713" s="129" t="s">
        <v>310</v>
      </c>
      <c r="B713" s="129" t="s">
        <v>311</v>
      </c>
      <c r="C713" s="130" t="s">
        <v>161</v>
      </c>
      <c r="D713" s="130" t="s">
        <v>161</v>
      </c>
      <c r="E713" s="130">
        <v>22411.2</v>
      </c>
      <c r="F713" s="131" t="s">
        <v>161</v>
      </c>
    </row>
    <row r="714" spans="1:6" ht="12.75">
      <c r="A714" s="129" t="s">
        <v>312</v>
      </c>
      <c r="B714" s="129" t="s">
        <v>313</v>
      </c>
      <c r="C714" s="130" t="s">
        <v>161</v>
      </c>
      <c r="D714" s="130" t="s">
        <v>161</v>
      </c>
      <c r="E714" s="130">
        <v>4548.6</v>
      </c>
      <c r="F714" s="131" t="s">
        <v>161</v>
      </c>
    </row>
    <row r="715" spans="1:6" ht="12.75">
      <c r="A715" s="126" t="s">
        <v>316</v>
      </c>
      <c r="B715" s="126" t="s">
        <v>317</v>
      </c>
      <c r="C715" s="127">
        <v>5000</v>
      </c>
      <c r="D715" s="127">
        <v>5000</v>
      </c>
      <c r="E715" s="127">
        <v>4601.99</v>
      </c>
      <c r="F715" s="128">
        <v>92.04</v>
      </c>
    </row>
    <row r="716" spans="1:6" ht="12.75">
      <c r="A716" s="129" t="s">
        <v>318</v>
      </c>
      <c r="B716" s="129" t="s">
        <v>319</v>
      </c>
      <c r="C716" s="130" t="s">
        <v>161</v>
      </c>
      <c r="D716" s="130" t="s">
        <v>161</v>
      </c>
      <c r="E716" s="130">
        <v>4601.99</v>
      </c>
      <c r="F716" s="131" t="s">
        <v>161</v>
      </c>
    </row>
    <row r="717" spans="1:6" ht="12.75">
      <c r="A717" s="126" t="s">
        <v>330</v>
      </c>
      <c r="B717" s="126" t="s">
        <v>331</v>
      </c>
      <c r="C717" s="127">
        <v>42000</v>
      </c>
      <c r="D717" s="127">
        <v>42000</v>
      </c>
      <c r="E717" s="127">
        <v>40667.75</v>
      </c>
      <c r="F717" s="128">
        <v>96.83</v>
      </c>
    </row>
    <row r="718" spans="1:6" ht="12.75">
      <c r="A718" s="129" t="s">
        <v>332</v>
      </c>
      <c r="B718" s="129" t="s">
        <v>333</v>
      </c>
      <c r="C718" s="130" t="s">
        <v>161</v>
      </c>
      <c r="D718" s="130" t="s">
        <v>161</v>
      </c>
      <c r="E718" s="130">
        <v>2189.75</v>
      </c>
      <c r="F718" s="131" t="s">
        <v>161</v>
      </c>
    </row>
    <row r="719" spans="1:6" ht="12.75">
      <c r="A719" s="129" t="s">
        <v>336</v>
      </c>
      <c r="B719" s="129" t="s">
        <v>337</v>
      </c>
      <c r="C719" s="130" t="s">
        <v>161</v>
      </c>
      <c r="D719" s="130" t="s">
        <v>161</v>
      </c>
      <c r="E719" s="130">
        <v>11478</v>
      </c>
      <c r="F719" s="131" t="s">
        <v>161</v>
      </c>
    </row>
    <row r="720" spans="1:6" ht="12.75">
      <c r="A720" s="129" t="s">
        <v>344</v>
      </c>
      <c r="B720" s="129" t="s">
        <v>345</v>
      </c>
      <c r="C720" s="130" t="s">
        <v>161</v>
      </c>
      <c r="D720" s="130" t="s">
        <v>161</v>
      </c>
      <c r="E720" s="130">
        <v>27000</v>
      </c>
      <c r="F720" s="131" t="s">
        <v>161</v>
      </c>
    </row>
    <row r="721" spans="1:6" ht="12.75">
      <c r="A721" s="129" t="s">
        <v>348</v>
      </c>
      <c r="B721" s="129" t="s">
        <v>349</v>
      </c>
      <c r="C721" s="130" t="s">
        <v>161</v>
      </c>
      <c r="D721" s="130" t="s">
        <v>161</v>
      </c>
      <c r="E721" s="130">
        <v>0</v>
      </c>
      <c r="F721" s="131" t="s">
        <v>161</v>
      </c>
    </row>
    <row r="722" spans="1:6" ht="12.75">
      <c r="A722" s="126" t="s">
        <v>353</v>
      </c>
      <c r="B722" s="126" t="s">
        <v>354</v>
      </c>
      <c r="C722" s="127">
        <v>1000</v>
      </c>
      <c r="D722" s="127">
        <v>1700</v>
      </c>
      <c r="E722" s="127">
        <v>1600</v>
      </c>
      <c r="F722" s="128">
        <v>94.12</v>
      </c>
    </row>
    <row r="723" spans="1:6" ht="12.75">
      <c r="A723" s="129" t="s">
        <v>362</v>
      </c>
      <c r="B723" s="129" t="s">
        <v>363</v>
      </c>
      <c r="C723" s="130" t="s">
        <v>161</v>
      </c>
      <c r="D723" s="130" t="s">
        <v>161</v>
      </c>
      <c r="E723" s="130">
        <v>800</v>
      </c>
      <c r="F723" s="131" t="s">
        <v>161</v>
      </c>
    </row>
    <row r="724" spans="1:6" ht="12.75">
      <c r="A724" s="129" t="s">
        <v>365</v>
      </c>
      <c r="B724" s="129" t="s">
        <v>354</v>
      </c>
      <c r="C724" s="130" t="s">
        <v>161</v>
      </c>
      <c r="D724" s="130" t="s">
        <v>161</v>
      </c>
      <c r="E724" s="130">
        <v>800</v>
      </c>
      <c r="F724" s="131" t="s">
        <v>161</v>
      </c>
    </row>
    <row r="725" spans="1:6" ht="12.75">
      <c r="A725" s="120" t="s">
        <v>864</v>
      </c>
      <c r="B725" s="120" t="s">
        <v>865</v>
      </c>
      <c r="C725" s="121">
        <v>660067</v>
      </c>
      <c r="D725" s="121">
        <v>660067</v>
      </c>
      <c r="E725" s="121">
        <v>603592.83</v>
      </c>
      <c r="F725" s="122">
        <v>91.44</v>
      </c>
    </row>
    <row r="726" spans="1:6" ht="12.75">
      <c r="A726" s="123" t="s">
        <v>757</v>
      </c>
      <c r="B726" s="123" t="s">
        <v>866</v>
      </c>
      <c r="C726" s="124">
        <v>337560</v>
      </c>
      <c r="D726" s="124">
        <v>337560</v>
      </c>
      <c r="E726" s="124">
        <v>329375.95</v>
      </c>
      <c r="F726" s="125">
        <v>97.58</v>
      </c>
    </row>
    <row r="727" spans="1:6" ht="12.75">
      <c r="A727" s="523" t="s">
        <v>746</v>
      </c>
      <c r="B727" s="521"/>
      <c r="C727" s="118">
        <v>337560</v>
      </c>
      <c r="D727" s="118">
        <v>337560</v>
      </c>
      <c r="E727" s="118">
        <v>329375.95</v>
      </c>
      <c r="F727" s="119">
        <v>97.58</v>
      </c>
    </row>
    <row r="728" spans="1:6" ht="12.75">
      <c r="A728" s="523" t="s">
        <v>747</v>
      </c>
      <c r="B728" s="521"/>
      <c r="C728" s="118">
        <v>337560</v>
      </c>
      <c r="D728" s="118">
        <v>337560</v>
      </c>
      <c r="E728" s="118">
        <v>329375.95</v>
      </c>
      <c r="F728" s="119">
        <v>97.58</v>
      </c>
    </row>
    <row r="729" spans="1:6" ht="12.75">
      <c r="A729" s="126" t="s">
        <v>410</v>
      </c>
      <c r="B729" s="126" t="s">
        <v>251</v>
      </c>
      <c r="C729" s="127">
        <v>337560</v>
      </c>
      <c r="D729" s="127">
        <v>337560</v>
      </c>
      <c r="E729" s="127">
        <v>329375.95</v>
      </c>
      <c r="F729" s="128">
        <v>97.58</v>
      </c>
    </row>
    <row r="730" spans="1:6" ht="12.75">
      <c r="A730" s="129" t="s">
        <v>411</v>
      </c>
      <c r="B730" s="129" t="s">
        <v>412</v>
      </c>
      <c r="C730" s="130" t="s">
        <v>161</v>
      </c>
      <c r="D730" s="130" t="s">
        <v>161</v>
      </c>
      <c r="E730" s="130">
        <v>329375.95</v>
      </c>
      <c r="F730" s="131" t="s">
        <v>161</v>
      </c>
    </row>
    <row r="731" spans="1:6" ht="12.75">
      <c r="A731" s="123" t="s">
        <v>759</v>
      </c>
      <c r="B731" s="123" t="s">
        <v>867</v>
      </c>
      <c r="C731" s="124">
        <v>207500</v>
      </c>
      <c r="D731" s="124">
        <v>207500</v>
      </c>
      <c r="E731" s="124">
        <v>183432.12</v>
      </c>
      <c r="F731" s="125">
        <v>88.4</v>
      </c>
    </row>
    <row r="732" spans="1:6" ht="12.75">
      <c r="A732" s="523" t="s">
        <v>746</v>
      </c>
      <c r="B732" s="521"/>
      <c r="C732" s="118">
        <v>207500</v>
      </c>
      <c r="D732" s="118">
        <v>207500</v>
      </c>
      <c r="E732" s="118">
        <v>183432.12</v>
      </c>
      <c r="F732" s="119">
        <v>88.4</v>
      </c>
    </row>
    <row r="733" spans="1:6" ht="12.75">
      <c r="A733" s="523" t="s">
        <v>747</v>
      </c>
      <c r="B733" s="521"/>
      <c r="C733" s="118">
        <v>207500</v>
      </c>
      <c r="D733" s="118">
        <v>207500</v>
      </c>
      <c r="E733" s="118">
        <v>183432.12</v>
      </c>
      <c r="F733" s="119">
        <v>88.4</v>
      </c>
    </row>
    <row r="734" spans="1:6" ht="12.75">
      <c r="A734" s="126" t="s">
        <v>316</v>
      </c>
      <c r="B734" s="126" t="s">
        <v>317</v>
      </c>
      <c r="C734" s="127">
        <v>6500</v>
      </c>
      <c r="D734" s="127">
        <v>6500</v>
      </c>
      <c r="E734" s="127">
        <v>3402.39</v>
      </c>
      <c r="F734" s="128">
        <v>52.34</v>
      </c>
    </row>
    <row r="735" spans="1:6" ht="12.75">
      <c r="A735" s="129" t="s">
        <v>318</v>
      </c>
      <c r="B735" s="129" t="s">
        <v>319</v>
      </c>
      <c r="C735" s="130" t="s">
        <v>161</v>
      </c>
      <c r="D735" s="130" t="s">
        <v>161</v>
      </c>
      <c r="E735" s="130">
        <v>3402.39</v>
      </c>
      <c r="F735" s="131" t="s">
        <v>161</v>
      </c>
    </row>
    <row r="736" spans="1:6" ht="12.75">
      <c r="A736" s="126" t="s">
        <v>330</v>
      </c>
      <c r="B736" s="126" t="s">
        <v>331</v>
      </c>
      <c r="C736" s="127">
        <v>42000</v>
      </c>
      <c r="D736" s="127">
        <v>42000</v>
      </c>
      <c r="E736" s="127">
        <v>31232.63</v>
      </c>
      <c r="F736" s="128">
        <v>74.36</v>
      </c>
    </row>
    <row r="737" spans="1:6" ht="12.75">
      <c r="A737" s="129" t="s">
        <v>344</v>
      </c>
      <c r="B737" s="129" t="s">
        <v>345</v>
      </c>
      <c r="C737" s="130" t="s">
        <v>161</v>
      </c>
      <c r="D737" s="130" t="s">
        <v>161</v>
      </c>
      <c r="E737" s="130">
        <v>30732.63</v>
      </c>
      <c r="F737" s="131" t="s">
        <v>161</v>
      </c>
    </row>
    <row r="738" spans="1:6" ht="12.75">
      <c r="A738" s="129" t="s">
        <v>348</v>
      </c>
      <c r="B738" s="129" t="s">
        <v>349</v>
      </c>
      <c r="C738" s="130" t="s">
        <v>161</v>
      </c>
      <c r="D738" s="130" t="s">
        <v>161</v>
      </c>
      <c r="E738" s="130">
        <v>500</v>
      </c>
      <c r="F738" s="131" t="s">
        <v>161</v>
      </c>
    </row>
    <row r="739" spans="1:6" ht="12.75">
      <c r="A739" s="126" t="s">
        <v>353</v>
      </c>
      <c r="B739" s="126" t="s">
        <v>354</v>
      </c>
      <c r="C739" s="127">
        <v>5000</v>
      </c>
      <c r="D739" s="127">
        <v>5000</v>
      </c>
      <c r="E739" s="127">
        <v>3996.68</v>
      </c>
      <c r="F739" s="128">
        <v>79.93</v>
      </c>
    </row>
    <row r="740" spans="1:6" ht="12.75">
      <c r="A740" s="129" t="s">
        <v>365</v>
      </c>
      <c r="B740" s="129" t="s">
        <v>354</v>
      </c>
      <c r="C740" s="130" t="s">
        <v>161</v>
      </c>
      <c r="D740" s="130" t="s">
        <v>161</v>
      </c>
      <c r="E740" s="130">
        <v>3996.68</v>
      </c>
      <c r="F740" s="131" t="s">
        <v>161</v>
      </c>
    </row>
    <row r="741" spans="1:6" ht="12.75">
      <c r="A741" s="126" t="s">
        <v>402</v>
      </c>
      <c r="B741" s="126" t="s">
        <v>403</v>
      </c>
      <c r="C741" s="127">
        <v>154000</v>
      </c>
      <c r="D741" s="127">
        <v>154000</v>
      </c>
      <c r="E741" s="127">
        <v>144800.42</v>
      </c>
      <c r="F741" s="128">
        <v>94.03</v>
      </c>
    </row>
    <row r="742" spans="1:6" ht="12.75">
      <c r="A742" s="129" t="s">
        <v>406</v>
      </c>
      <c r="B742" s="129" t="s">
        <v>407</v>
      </c>
      <c r="C742" s="130" t="s">
        <v>161</v>
      </c>
      <c r="D742" s="130" t="s">
        <v>161</v>
      </c>
      <c r="E742" s="130">
        <v>144800.42</v>
      </c>
      <c r="F742" s="131" t="s">
        <v>161</v>
      </c>
    </row>
    <row r="743" spans="1:6" ht="12.75">
      <c r="A743" s="123" t="s">
        <v>761</v>
      </c>
      <c r="B743" s="123" t="s">
        <v>868</v>
      </c>
      <c r="C743" s="124">
        <v>27140</v>
      </c>
      <c r="D743" s="124">
        <v>27140</v>
      </c>
      <c r="E743" s="124">
        <v>27139.94</v>
      </c>
      <c r="F743" s="125">
        <v>100</v>
      </c>
    </row>
    <row r="744" spans="1:6" ht="12.75">
      <c r="A744" s="523" t="s">
        <v>746</v>
      </c>
      <c r="B744" s="521"/>
      <c r="C744" s="118">
        <v>27140</v>
      </c>
      <c r="D744" s="118">
        <v>27140</v>
      </c>
      <c r="E744" s="118">
        <v>27139.94</v>
      </c>
      <c r="F744" s="119">
        <v>100</v>
      </c>
    </row>
    <row r="745" spans="1:6" ht="12.75">
      <c r="A745" s="523" t="s">
        <v>747</v>
      </c>
      <c r="B745" s="521"/>
      <c r="C745" s="118">
        <v>27140</v>
      </c>
      <c r="D745" s="118">
        <v>27140</v>
      </c>
      <c r="E745" s="118">
        <v>27139.94</v>
      </c>
      <c r="F745" s="119">
        <v>100</v>
      </c>
    </row>
    <row r="746" spans="1:6" ht="12.75">
      <c r="A746" s="126" t="s">
        <v>330</v>
      </c>
      <c r="B746" s="126" t="s">
        <v>331</v>
      </c>
      <c r="C746" s="127">
        <v>25265</v>
      </c>
      <c r="D746" s="127">
        <v>25265</v>
      </c>
      <c r="E746" s="127">
        <v>25264.94</v>
      </c>
      <c r="F746" s="128">
        <v>100</v>
      </c>
    </row>
    <row r="747" spans="1:6" ht="12.75">
      <c r="A747" s="129" t="s">
        <v>340</v>
      </c>
      <c r="B747" s="129" t="s">
        <v>341</v>
      </c>
      <c r="C747" s="130" t="s">
        <v>161</v>
      </c>
      <c r="D747" s="130" t="s">
        <v>161</v>
      </c>
      <c r="E747" s="130">
        <v>19650</v>
      </c>
      <c r="F747" s="131" t="s">
        <v>161</v>
      </c>
    </row>
    <row r="748" spans="1:6" ht="12.75">
      <c r="A748" s="129" t="s">
        <v>348</v>
      </c>
      <c r="B748" s="129" t="s">
        <v>349</v>
      </c>
      <c r="C748" s="130" t="s">
        <v>161</v>
      </c>
      <c r="D748" s="130" t="s">
        <v>161</v>
      </c>
      <c r="E748" s="130">
        <v>5614.94</v>
      </c>
      <c r="F748" s="131" t="s">
        <v>161</v>
      </c>
    </row>
    <row r="749" spans="1:6" ht="12.75">
      <c r="A749" s="126" t="s">
        <v>353</v>
      </c>
      <c r="B749" s="126" t="s">
        <v>354</v>
      </c>
      <c r="C749" s="127">
        <v>1875</v>
      </c>
      <c r="D749" s="127">
        <v>1875</v>
      </c>
      <c r="E749" s="127">
        <v>1875</v>
      </c>
      <c r="F749" s="128">
        <v>100</v>
      </c>
    </row>
    <row r="750" spans="1:6" ht="12.75">
      <c r="A750" s="129" t="s">
        <v>365</v>
      </c>
      <c r="B750" s="129" t="s">
        <v>354</v>
      </c>
      <c r="C750" s="130" t="s">
        <v>161</v>
      </c>
      <c r="D750" s="130" t="s">
        <v>161</v>
      </c>
      <c r="E750" s="130">
        <v>1875</v>
      </c>
      <c r="F750" s="131" t="s">
        <v>161</v>
      </c>
    </row>
    <row r="751" spans="1:6" ht="12.75">
      <c r="A751" s="123" t="s">
        <v>781</v>
      </c>
      <c r="B751" s="123" t="s">
        <v>869</v>
      </c>
      <c r="C751" s="124">
        <v>28000</v>
      </c>
      <c r="D751" s="124">
        <v>28000</v>
      </c>
      <c r="E751" s="124">
        <v>28000</v>
      </c>
      <c r="F751" s="125">
        <v>100</v>
      </c>
    </row>
    <row r="752" spans="1:6" ht="12.75">
      <c r="A752" s="523" t="s">
        <v>746</v>
      </c>
      <c r="B752" s="521"/>
      <c r="C752" s="118">
        <v>28000</v>
      </c>
      <c r="D752" s="118">
        <v>28000</v>
      </c>
      <c r="E752" s="118">
        <v>28000</v>
      </c>
      <c r="F752" s="119">
        <v>100</v>
      </c>
    </row>
    <row r="753" spans="1:6" ht="12.75">
      <c r="A753" s="523" t="s">
        <v>747</v>
      </c>
      <c r="B753" s="521"/>
      <c r="C753" s="118">
        <v>28000</v>
      </c>
      <c r="D753" s="118">
        <v>28000</v>
      </c>
      <c r="E753" s="118">
        <v>28000</v>
      </c>
      <c r="F753" s="119">
        <v>100</v>
      </c>
    </row>
    <row r="754" spans="1:6" ht="12.75">
      <c r="A754" s="126" t="s">
        <v>410</v>
      </c>
      <c r="B754" s="126" t="s">
        <v>251</v>
      </c>
      <c r="C754" s="127">
        <v>28000</v>
      </c>
      <c r="D754" s="127">
        <v>28000</v>
      </c>
      <c r="E754" s="127">
        <v>28000</v>
      </c>
      <c r="F754" s="128">
        <v>100</v>
      </c>
    </row>
    <row r="755" spans="1:6" ht="12.75">
      <c r="A755" s="129" t="s">
        <v>411</v>
      </c>
      <c r="B755" s="129" t="s">
        <v>412</v>
      </c>
      <c r="C755" s="130" t="s">
        <v>161</v>
      </c>
      <c r="D755" s="130" t="s">
        <v>161</v>
      </c>
      <c r="E755" s="130">
        <v>28000</v>
      </c>
      <c r="F755" s="131" t="s">
        <v>161</v>
      </c>
    </row>
    <row r="756" spans="1:6" ht="12.75">
      <c r="A756" s="123" t="s">
        <v>791</v>
      </c>
      <c r="B756" s="123" t="s">
        <v>870</v>
      </c>
      <c r="C756" s="124">
        <v>17000</v>
      </c>
      <c r="D756" s="124">
        <v>17000</v>
      </c>
      <c r="E756" s="124">
        <v>14780.29</v>
      </c>
      <c r="F756" s="125">
        <v>86.94</v>
      </c>
    </row>
    <row r="757" spans="1:6" ht="12.75">
      <c r="A757" s="523" t="s">
        <v>746</v>
      </c>
      <c r="B757" s="521"/>
      <c r="C757" s="118">
        <v>15000</v>
      </c>
      <c r="D757" s="118">
        <v>15000</v>
      </c>
      <c r="E757" s="118">
        <v>13080.29</v>
      </c>
      <c r="F757" s="119">
        <v>87.2</v>
      </c>
    </row>
    <row r="758" spans="1:6" ht="12.75">
      <c r="A758" s="523" t="s">
        <v>747</v>
      </c>
      <c r="B758" s="521"/>
      <c r="C758" s="118">
        <v>15000</v>
      </c>
      <c r="D758" s="118">
        <v>15000</v>
      </c>
      <c r="E758" s="118">
        <v>13080.29</v>
      </c>
      <c r="F758" s="119">
        <v>87.2</v>
      </c>
    </row>
    <row r="759" spans="1:6" ht="12.75">
      <c r="A759" s="126" t="s">
        <v>316</v>
      </c>
      <c r="B759" s="126" t="s">
        <v>317</v>
      </c>
      <c r="C759" s="127">
        <v>9000</v>
      </c>
      <c r="D759" s="127">
        <v>9000</v>
      </c>
      <c r="E759" s="127">
        <v>8805.08</v>
      </c>
      <c r="F759" s="128">
        <v>97.83</v>
      </c>
    </row>
    <row r="760" spans="1:6" ht="12.75">
      <c r="A760" s="129" t="s">
        <v>318</v>
      </c>
      <c r="B760" s="129" t="s">
        <v>319</v>
      </c>
      <c r="C760" s="130" t="s">
        <v>161</v>
      </c>
      <c r="D760" s="130" t="s">
        <v>161</v>
      </c>
      <c r="E760" s="130">
        <v>8805.08</v>
      </c>
      <c r="F760" s="131" t="s">
        <v>161</v>
      </c>
    </row>
    <row r="761" spans="1:6" ht="12.75">
      <c r="A761" s="126" t="s">
        <v>330</v>
      </c>
      <c r="B761" s="126" t="s">
        <v>331</v>
      </c>
      <c r="C761" s="127">
        <v>6000</v>
      </c>
      <c r="D761" s="127">
        <v>6000</v>
      </c>
      <c r="E761" s="127">
        <v>4275.21</v>
      </c>
      <c r="F761" s="128">
        <v>71.25</v>
      </c>
    </row>
    <row r="762" spans="1:6" ht="12.75">
      <c r="A762" s="129" t="s">
        <v>344</v>
      </c>
      <c r="B762" s="129" t="s">
        <v>345</v>
      </c>
      <c r="C762" s="130" t="s">
        <v>161</v>
      </c>
      <c r="D762" s="130" t="s">
        <v>161</v>
      </c>
      <c r="E762" s="130">
        <v>4275.21</v>
      </c>
      <c r="F762" s="131" t="s">
        <v>161</v>
      </c>
    </row>
    <row r="763" spans="1:6" ht="12.75">
      <c r="A763" s="523" t="s">
        <v>748</v>
      </c>
      <c r="B763" s="521"/>
      <c r="C763" s="118">
        <v>2000</v>
      </c>
      <c r="D763" s="118">
        <v>2000</v>
      </c>
      <c r="E763" s="118">
        <v>1700</v>
      </c>
      <c r="F763" s="119">
        <v>85</v>
      </c>
    </row>
    <row r="764" spans="1:6" ht="12.75">
      <c r="A764" s="523" t="s">
        <v>861</v>
      </c>
      <c r="B764" s="521"/>
      <c r="C764" s="118">
        <v>2000</v>
      </c>
      <c r="D764" s="118">
        <v>2000</v>
      </c>
      <c r="E764" s="118">
        <v>1700</v>
      </c>
      <c r="F764" s="119">
        <v>85</v>
      </c>
    </row>
    <row r="765" spans="1:6" ht="12.75">
      <c r="A765" s="126" t="s">
        <v>330</v>
      </c>
      <c r="B765" s="126" t="s">
        <v>331</v>
      </c>
      <c r="C765" s="127">
        <v>2000</v>
      </c>
      <c r="D765" s="127">
        <v>2000</v>
      </c>
      <c r="E765" s="127">
        <v>1700</v>
      </c>
      <c r="F765" s="128">
        <v>85</v>
      </c>
    </row>
    <row r="766" spans="1:6" ht="12.75">
      <c r="A766" s="129" t="s">
        <v>344</v>
      </c>
      <c r="B766" s="129" t="s">
        <v>345</v>
      </c>
      <c r="C766" s="130" t="s">
        <v>161</v>
      </c>
      <c r="D766" s="130" t="s">
        <v>161</v>
      </c>
      <c r="E766" s="130">
        <v>1700</v>
      </c>
      <c r="F766" s="131" t="s">
        <v>161</v>
      </c>
    </row>
    <row r="767" spans="1:6" ht="12.75">
      <c r="A767" s="123" t="s">
        <v>776</v>
      </c>
      <c r="B767" s="123" t="s">
        <v>1279</v>
      </c>
      <c r="C767" s="124">
        <v>42867</v>
      </c>
      <c r="D767" s="124">
        <v>42867</v>
      </c>
      <c r="E767" s="124">
        <v>20864.53</v>
      </c>
      <c r="F767" s="125">
        <v>48.67</v>
      </c>
    </row>
    <row r="768" spans="1:6" ht="12.75">
      <c r="A768" s="523" t="s">
        <v>746</v>
      </c>
      <c r="B768" s="521"/>
      <c r="C768" s="118">
        <v>3000</v>
      </c>
      <c r="D768" s="118">
        <v>3000</v>
      </c>
      <c r="E768" s="118">
        <v>0</v>
      </c>
      <c r="F768" s="119">
        <v>0</v>
      </c>
    </row>
    <row r="769" spans="1:6" ht="12.75">
      <c r="A769" s="523" t="s">
        <v>747</v>
      </c>
      <c r="B769" s="521"/>
      <c r="C769" s="118">
        <v>3000</v>
      </c>
      <c r="D769" s="118">
        <v>3000</v>
      </c>
      <c r="E769" s="118">
        <v>0</v>
      </c>
      <c r="F769" s="119">
        <v>0</v>
      </c>
    </row>
    <row r="770" spans="1:6" ht="12.75">
      <c r="A770" s="126" t="s">
        <v>330</v>
      </c>
      <c r="B770" s="126" t="s">
        <v>331</v>
      </c>
      <c r="C770" s="127">
        <v>3000</v>
      </c>
      <c r="D770" s="127">
        <v>3000</v>
      </c>
      <c r="E770" s="127">
        <v>0</v>
      </c>
      <c r="F770" s="128">
        <v>0</v>
      </c>
    </row>
    <row r="771" spans="1:6" ht="12.75">
      <c r="A771" s="129" t="s">
        <v>348</v>
      </c>
      <c r="B771" s="129" t="s">
        <v>349</v>
      </c>
      <c r="C771" s="130" t="s">
        <v>161</v>
      </c>
      <c r="D771" s="130" t="s">
        <v>161</v>
      </c>
      <c r="E771" s="130">
        <v>0</v>
      </c>
      <c r="F771" s="131" t="s">
        <v>161</v>
      </c>
    </row>
    <row r="772" spans="1:6" ht="12.75">
      <c r="A772" s="523" t="s">
        <v>751</v>
      </c>
      <c r="B772" s="521"/>
      <c r="C772" s="118">
        <v>39867</v>
      </c>
      <c r="D772" s="118">
        <v>39867</v>
      </c>
      <c r="E772" s="118">
        <v>20864.53</v>
      </c>
      <c r="F772" s="119">
        <v>52.34</v>
      </c>
    </row>
    <row r="773" spans="1:6" ht="12.75">
      <c r="A773" s="523" t="s">
        <v>862</v>
      </c>
      <c r="B773" s="521"/>
      <c r="C773" s="118">
        <v>39867</v>
      </c>
      <c r="D773" s="118">
        <v>39867</v>
      </c>
      <c r="E773" s="118">
        <v>20864.53</v>
      </c>
      <c r="F773" s="119">
        <v>52.34</v>
      </c>
    </row>
    <row r="774" spans="1:6" ht="12.75">
      <c r="A774" s="126" t="s">
        <v>316</v>
      </c>
      <c r="B774" s="126" t="s">
        <v>317</v>
      </c>
      <c r="C774" s="127">
        <v>657</v>
      </c>
      <c r="D774" s="127">
        <v>657</v>
      </c>
      <c r="E774" s="127">
        <v>639.3</v>
      </c>
      <c r="F774" s="128">
        <v>97.31</v>
      </c>
    </row>
    <row r="775" spans="1:6" ht="12.75">
      <c r="A775" s="129" t="s">
        <v>318</v>
      </c>
      <c r="B775" s="129" t="s">
        <v>319</v>
      </c>
      <c r="C775" s="130" t="s">
        <v>161</v>
      </c>
      <c r="D775" s="130" t="s">
        <v>161</v>
      </c>
      <c r="E775" s="130">
        <v>639.3</v>
      </c>
      <c r="F775" s="131" t="s">
        <v>161</v>
      </c>
    </row>
    <row r="776" spans="1:6" ht="12.75">
      <c r="A776" s="126" t="s">
        <v>330</v>
      </c>
      <c r="B776" s="126" t="s">
        <v>331</v>
      </c>
      <c r="C776" s="127">
        <v>15910</v>
      </c>
      <c r="D776" s="127">
        <v>15910</v>
      </c>
      <c r="E776" s="127">
        <v>1925</v>
      </c>
      <c r="F776" s="128">
        <v>12.1</v>
      </c>
    </row>
    <row r="777" spans="1:6" ht="12.75">
      <c r="A777" s="129" t="s">
        <v>348</v>
      </c>
      <c r="B777" s="129" t="s">
        <v>349</v>
      </c>
      <c r="C777" s="130" t="s">
        <v>161</v>
      </c>
      <c r="D777" s="130" t="s">
        <v>161</v>
      </c>
      <c r="E777" s="130">
        <v>1925</v>
      </c>
      <c r="F777" s="131" t="s">
        <v>161</v>
      </c>
    </row>
    <row r="778" spans="1:6" ht="12.75">
      <c r="A778" s="126" t="s">
        <v>353</v>
      </c>
      <c r="B778" s="126" t="s">
        <v>354</v>
      </c>
      <c r="C778" s="127">
        <v>23300</v>
      </c>
      <c r="D778" s="127">
        <v>23300</v>
      </c>
      <c r="E778" s="127">
        <v>18300.23</v>
      </c>
      <c r="F778" s="128">
        <v>78.54</v>
      </c>
    </row>
    <row r="779" spans="1:6" ht="12.75">
      <c r="A779" s="129" t="s">
        <v>365</v>
      </c>
      <c r="B779" s="129" t="s">
        <v>354</v>
      </c>
      <c r="C779" s="130" t="s">
        <v>161</v>
      </c>
      <c r="D779" s="130" t="s">
        <v>161</v>
      </c>
      <c r="E779" s="130">
        <v>18300.23</v>
      </c>
      <c r="F779" s="131" t="s">
        <v>161</v>
      </c>
    </row>
    <row r="780" spans="1:6" ht="12.75">
      <c r="A780" s="120" t="s">
        <v>871</v>
      </c>
      <c r="B780" s="120" t="s">
        <v>872</v>
      </c>
      <c r="C780" s="121">
        <v>4164480</v>
      </c>
      <c r="D780" s="121">
        <v>4164480</v>
      </c>
      <c r="E780" s="121">
        <v>4140902.5</v>
      </c>
      <c r="F780" s="122">
        <v>99.43</v>
      </c>
    </row>
    <row r="781" spans="1:6" ht="12.75">
      <c r="A781" s="123" t="s">
        <v>873</v>
      </c>
      <c r="B781" s="123" t="s">
        <v>874</v>
      </c>
      <c r="C781" s="124">
        <v>4104480</v>
      </c>
      <c r="D781" s="124">
        <v>4104480</v>
      </c>
      <c r="E781" s="124">
        <v>4094402.5</v>
      </c>
      <c r="F781" s="125">
        <v>99.75</v>
      </c>
    </row>
    <row r="782" spans="1:6" ht="12.75">
      <c r="A782" s="523" t="s">
        <v>746</v>
      </c>
      <c r="B782" s="521"/>
      <c r="C782" s="118">
        <v>4104480</v>
      </c>
      <c r="D782" s="118">
        <v>4104480</v>
      </c>
      <c r="E782" s="118">
        <v>4094402.5</v>
      </c>
      <c r="F782" s="119">
        <v>99.75</v>
      </c>
    </row>
    <row r="783" spans="1:6" ht="12.75">
      <c r="A783" s="523" t="s">
        <v>747</v>
      </c>
      <c r="B783" s="521"/>
      <c r="C783" s="118">
        <v>4104480</v>
      </c>
      <c r="D783" s="118">
        <v>4104480</v>
      </c>
      <c r="E783" s="118">
        <v>4094402.5</v>
      </c>
      <c r="F783" s="119">
        <v>99.75</v>
      </c>
    </row>
    <row r="784" spans="1:6" ht="12.75">
      <c r="A784" s="126" t="s">
        <v>386</v>
      </c>
      <c r="B784" s="126" t="s">
        <v>117</v>
      </c>
      <c r="C784" s="127">
        <v>4089720</v>
      </c>
      <c r="D784" s="127">
        <v>4089720</v>
      </c>
      <c r="E784" s="127">
        <v>4079642.5</v>
      </c>
      <c r="F784" s="128">
        <v>99.75</v>
      </c>
    </row>
    <row r="785" spans="1:6" ht="12.75">
      <c r="A785" s="129" t="s">
        <v>389</v>
      </c>
      <c r="B785" s="129" t="s">
        <v>118</v>
      </c>
      <c r="C785" s="130" t="s">
        <v>161</v>
      </c>
      <c r="D785" s="130" t="s">
        <v>161</v>
      </c>
      <c r="E785" s="130">
        <v>4079642.5</v>
      </c>
      <c r="F785" s="131" t="s">
        <v>161</v>
      </c>
    </row>
    <row r="786" spans="1:6" ht="12.75">
      <c r="A786" s="126" t="s">
        <v>397</v>
      </c>
      <c r="B786" s="126" t="s">
        <v>68</v>
      </c>
      <c r="C786" s="127">
        <v>14760</v>
      </c>
      <c r="D786" s="127">
        <v>14760</v>
      </c>
      <c r="E786" s="127">
        <v>14760</v>
      </c>
      <c r="F786" s="128">
        <v>100</v>
      </c>
    </row>
    <row r="787" spans="1:6" ht="12.75">
      <c r="A787" s="129" t="s">
        <v>398</v>
      </c>
      <c r="B787" s="129" t="s">
        <v>69</v>
      </c>
      <c r="C787" s="130" t="s">
        <v>161</v>
      </c>
      <c r="D787" s="130" t="s">
        <v>161</v>
      </c>
      <c r="E787" s="130">
        <v>14760</v>
      </c>
      <c r="F787" s="131" t="s">
        <v>161</v>
      </c>
    </row>
    <row r="788" spans="1:6" ht="12.75">
      <c r="A788" s="123" t="s">
        <v>1293</v>
      </c>
      <c r="B788" s="123" t="s">
        <v>1396</v>
      </c>
      <c r="C788" s="124">
        <v>60000</v>
      </c>
      <c r="D788" s="124">
        <v>60000</v>
      </c>
      <c r="E788" s="124">
        <v>46500</v>
      </c>
      <c r="F788" s="125">
        <v>77.5</v>
      </c>
    </row>
    <row r="789" spans="1:6" ht="12.75">
      <c r="A789" s="523" t="s">
        <v>850</v>
      </c>
      <c r="B789" s="521"/>
      <c r="C789" s="118">
        <v>60000</v>
      </c>
      <c r="D789" s="118">
        <v>60000</v>
      </c>
      <c r="E789" s="118">
        <v>46500</v>
      </c>
      <c r="F789" s="119">
        <v>77.5</v>
      </c>
    </row>
    <row r="790" spans="1:6" ht="12.75">
      <c r="A790" s="523" t="s">
        <v>856</v>
      </c>
      <c r="B790" s="521"/>
      <c r="C790" s="118">
        <v>60000</v>
      </c>
      <c r="D790" s="118">
        <v>60000</v>
      </c>
      <c r="E790" s="118">
        <v>46500</v>
      </c>
      <c r="F790" s="119">
        <v>77.5</v>
      </c>
    </row>
    <row r="791" spans="1:6" ht="12.75">
      <c r="A791" s="126" t="s">
        <v>431</v>
      </c>
      <c r="B791" s="126" t="s">
        <v>432</v>
      </c>
      <c r="C791" s="127">
        <v>60000</v>
      </c>
      <c r="D791" s="127">
        <v>60000</v>
      </c>
      <c r="E791" s="127">
        <v>46500</v>
      </c>
      <c r="F791" s="128">
        <v>77.5</v>
      </c>
    </row>
    <row r="792" spans="1:6" ht="12.75">
      <c r="A792" s="129" t="s">
        <v>435</v>
      </c>
      <c r="B792" s="129" t="s">
        <v>436</v>
      </c>
      <c r="C792" s="130" t="s">
        <v>161</v>
      </c>
      <c r="D792" s="130" t="s">
        <v>161</v>
      </c>
      <c r="E792" s="130">
        <v>46500</v>
      </c>
      <c r="F792" s="131" t="s">
        <v>161</v>
      </c>
    </row>
    <row r="793" spans="1:6" ht="12.75">
      <c r="A793" s="120" t="s">
        <v>875</v>
      </c>
      <c r="B793" s="120" t="s">
        <v>876</v>
      </c>
      <c r="C793" s="121">
        <v>3113244</v>
      </c>
      <c r="D793" s="121">
        <v>3134244</v>
      </c>
      <c r="E793" s="121">
        <v>3027325.43</v>
      </c>
      <c r="F793" s="122">
        <v>96.59</v>
      </c>
    </row>
    <row r="794" spans="1:6" ht="12.75">
      <c r="A794" s="123" t="s">
        <v>877</v>
      </c>
      <c r="B794" s="123" t="s">
        <v>878</v>
      </c>
      <c r="C794" s="124">
        <v>378530</v>
      </c>
      <c r="D794" s="124">
        <v>382830</v>
      </c>
      <c r="E794" s="124">
        <v>382755.12</v>
      </c>
      <c r="F794" s="125">
        <v>99.98</v>
      </c>
    </row>
    <row r="795" spans="1:6" ht="12.75">
      <c r="A795" s="523" t="s">
        <v>746</v>
      </c>
      <c r="B795" s="521"/>
      <c r="C795" s="118">
        <v>378530</v>
      </c>
      <c r="D795" s="118">
        <v>382830</v>
      </c>
      <c r="E795" s="118">
        <v>382755.12</v>
      </c>
      <c r="F795" s="119">
        <v>99.98</v>
      </c>
    </row>
    <row r="796" spans="1:6" ht="12.75">
      <c r="A796" s="523" t="s">
        <v>747</v>
      </c>
      <c r="B796" s="521"/>
      <c r="C796" s="118">
        <v>378530</v>
      </c>
      <c r="D796" s="118">
        <v>382830</v>
      </c>
      <c r="E796" s="118">
        <v>382755.12</v>
      </c>
      <c r="F796" s="119">
        <v>99.98</v>
      </c>
    </row>
    <row r="797" spans="1:6" ht="12.75">
      <c r="A797" s="126" t="s">
        <v>397</v>
      </c>
      <c r="B797" s="126" t="s">
        <v>68</v>
      </c>
      <c r="C797" s="127">
        <v>378530</v>
      </c>
      <c r="D797" s="127">
        <v>382830</v>
      </c>
      <c r="E797" s="127">
        <v>382755.12</v>
      </c>
      <c r="F797" s="128">
        <v>99.98</v>
      </c>
    </row>
    <row r="798" spans="1:6" ht="12.75">
      <c r="A798" s="129" t="s">
        <v>398</v>
      </c>
      <c r="B798" s="129" t="s">
        <v>69</v>
      </c>
      <c r="C798" s="130" t="s">
        <v>161</v>
      </c>
      <c r="D798" s="130" t="s">
        <v>161</v>
      </c>
      <c r="E798" s="130">
        <v>382755.12</v>
      </c>
      <c r="F798" s="131" t="s">
        <v>161</v>
      </c>
    </row>
    <row r="799" spans="1:6" ht="12.75">
      <c r="A799" s="123" t="s">
        <v>879</v>
      </c>
      <c r="B799" s="123" t="s">
        <v>880</v>
      </c>
      <c r="C799" s="124">
        <v>80000</v>
      </c>
      <c r="D799" s="124">
        <v>80000</v>
      </c>
      <c r="E799" s="124">
        <v>70884.66</v>
      </c>
      <c r="F799" s="125">
        <v>88.61</v>
      </c>
    </row>
    <row r="800" spans="1:6" ht="12.75">
      <c r="A800" s="523" t="s">
        <v>746</v>
      </c>
      <c r="B800" s="521"/>
      <c r="C800" s="118">
        <v>80000</v>
      </c>
      <c r="D800" s="118">
        <v>80000</v>
      </c>
      <c r="E800" s="118">
        <v>70884.66</v>
      </c>
      <c r="F800" s="119">
        <v>88.61</v>
      </c>
    </row>
    <row r="801" spans="1:6" ht="12.75">
      <c r="A801" s="523" t="s">
        <v>747</v>
      </c>
      <c r="B801" s="521"/>
      <c r="C801" s="118">
        <v>80000</v>
      </c>
      <c r="D801" s="118">
        <v>80000</v>
      </c>
      <c r="E801" s="118">
        <v>70884.66</v>
      </c>
      <c r="F801" s="119">
        <v>88.61</v>
      </c>
    </row>
    <row r="802" spans="1:6" ht="12.75">
      <c r="A802" s="126" t="s">
        <v>397</v>
      </c>
      <c r="B802" s="126" t="s">
        <v>68</v>
      </c>
      <c r="C802" s="127">
        <v>80000</v>
      </c>
      <c r="D802" s="127">
        <v>80000</v>
      </c>
      <c r="E802" s="127">
        <v>70884.66</v>
      </c>
      <c r="F802" s="128">
        <v>88.61</v>
      </c>
    </row>
    <row r="803" spans="1:6" ht="12.75">
      <c r="A803" s="129" t="s">
        <v>398</v>
      </c>
      <c r="B803" s="129" t="s">
        <v>69</v>
      </c>
      <c r="C803" s="130" t="s">
        <v>161</v>
      </c>
      <c r="D803" s="130" t="s">
        <v>161</v>
      </c>
      <c r="E803" s="130">
        <v>70884.66</v>
      </c>
      <c r="F803" s="131" t="s">
        <v>161</v>
      </c>
    </row>
    <row r="804" spans="1:6" ht="12.75">
      <c r="A804" s="123" t="s">
        <v>881</v>
      </c>
      <c r="B804" s="123" t="s">
        <v>882</v>
      </c>
      <c r="C804" s="124">
        <v>508000</v>
      </c>
      <c r="D804" s="124">
        <v>508000</v>
      </c>
      <c r="E804" s="124">
        <v>507600</v>
      </c>
      <c r="F804" s="125">
        <v>99.92</v>
      </c>
    </row>
    <row r="805" spans="1:6" ht="12.75">
      <c r="A805" s="523" t="s">
        <v>746</v>
      </c>
      <c r="B805" s="521"/>
      <c r="C805" s="118">
        <v>508000</v>
      </c>
      <c r="D805" s="118">
        <v>508000</v>
      </c>
      <c r="E805" s="118">
        <v>507600</v>
      </c>
      <c r="F805" s="119">
        <v>99.92</v>
      </c>
    </row>
    <row r="806" spans="1:6" ht="12.75">
      <c r="A806" s="523" t="s">
        <v>747</v>
      </c>
      <c r="B806" s="521"/>
      <c r="C806" s="118">
        <v>508000</v>
      </c>
      <c r="D806" s="118">
        <v>508000</v>
      </c>
      <c r="E806" s="118">
        <v>507600</v>
      </c>
      <c r="F806" s="119">
        <v>99.92</v>
      </c>
    </row>
    <row r="807" spans="1:6" ht="12.75">
      <c r="A807" s="126" t="s">
        <v>402</v>
      </c>
      <c r="B807" s="126" t="s">
        <v>403</v>
      </c>
      <c r="C807" s="127">
        <v>508000</v>
      </c>
      <c r="D807" s="127">
        <v>508000</v>
      </c>
      <c r="E807" s="127">
        <v>507600</v>
      </c>
      <c r="F807" s="128">
        <v>99.92</v>
      </c>
    </row>
    <row r="808" spans="1:6" ht="12.75">
      <c r="A808" s="129" t="s">
        <v>404</v>
      </c>
      <c r="B808" s="129" t="s">
        <v>405</v>
      </c>
      <c r="C808" s="130" t="s">
        <v>161</v>
      </c>
      <c r="D808" s="130" t="s">
        <v>161</v>
      </c>
      <c r="E808" s="130">
        <v>507600</v>
      </c>
      <c r="F808" s="131" t="s">
        <v>161</v>
      </c>
    </row>
    <row r="809" spans="1:6" ht="12.75">
      <c r="A809" s="123" t="s">
        <v>883</v>
      </c>
      <c r="B809" s="123" t="s">
        <v>884</v>
      </c>
      <c r="C809" s="124">
        <v>53000</v>
      </c>
      <c r="D809" s="124">
        <v>53000</v>
      </c>
      <c r="E809" s="124">
        <v>44400</v>
      </c>
      <c r="F809" s="125">
        <v>83.77</v>
      </c>
    </row>
    <row r="810" spans="1:6" ht="12.75">
      <c r="A810" s="523" t="s">
        <v>746</v>
      </c>
      <c r="B810" s="521"/>
      <c r="C810" s="118">
        <v>53000</v>
      </c>
      <c r="D810" s="118">
        <v>53000</v>
      </c>
      <c r="E810" s="118">
        <v>44400</v>
      </c>
      <c r="F810" s="119">
        <v>83.77</v>
      </c>
    </row>
    <row r="811" spans="1:6" ht="12.75">
      <c r="A811" s="523" t="s">
        <v>747</v>
      </c>
      <c r="B811" s="521"/>
      <c r="C811" s="118">
        <v>53000</v>
      </c>
      <c r="D811" s="118">
        <v>53000</v>
      </c>
      <c r="E811" s="118">
        <v>44400</v>
      </c>
      <c r="F811" s="119">
        <v>83.77</v>
      </c>
    </row>
    <row r="812" spans="1:6" ht="12.75">
      <c r="A812" s="126" t="s">
        <v>402</v>
      </c>
      <c r="B812" s="126" t="s">
        <v>403</v>
      </c>
      <c r="C812" s="127">
        <v>53000</v>
      </c>
      <c r="D812" s="127">
        <v>53000</v>
      </c>
      <c r="E812" s="127">
        <v>44400</v>
      </c>
      <c r="F812" s="128">
        <v>83.77</v>
      </c>
    </row>
    <row r="813" spans="1:6" ht="12.75">
      <c r="A813" s="129" t="s">
        <v>404</v>
      </c>
      <c r="B813" s="129" t="s">
        <v>405</v>
      </c>
      <c r="C813" s="130" t="s">
        <v>161</v>
      </c>
      <c r="D813" s="130" t="s">
        <v>161</v>
      </c>
      <c r="E813" s="130">
        <v>44400</v>
      </c>
      <c r="F813" s="131" t="s">
        <v>161</v>
      </c>
    </row>
    <row r="814" spans="1:6" ht="12.75">
      <c r="A814" s="123" t="s">
        <v>885</v>
      </c>
      <c r="B814" s="123" t="s">
        <v>886</v>
      </c>
      <c r="C814" s="124">
        <v>170000</v>
      </c>
      <c r="D814" s="124">
        <v>170000</v>
      </c>
      <c r="E814" s="124">
        <v>163535</v>
      </c>
      <c r="F814" s="125">
        <v>96.2</v>
      </c>
    </row>
    <row r="815" spans="1:6" ht="12.75">
      <c r="A815" s="523" t="s">
        <v>746</v>
      </c>
      <c r="B815" s="521"/>
      <c r="C815" s="118">
        <v>170000</v>
      </c>
      <c r="D815" s="118">
        <v>170000</v>
      </c>
      <c r="E815" s="118">
        <v>163535</v>
      </c>
      <c r="F815" s="119">
        <v>96.2</v>
      </c>
    </row>
    <row r="816" spans="1:6" ht="12.75">
      <c r="A816" s="523" t="s">
        <v>747</v>
      </c>
      <c r="B816" s="521"/>
      <c r="C816" s="118">
        <v>170000</v>
      </c>
      <c r="D816" s="118">
        <v>170000</v>
      </c>
      <c r="E816" s="118">
        <v>163535</v>
      </c>
      <c r="F816" s="119">
        <v>96.2</v>
      </c>
    </row>
    <row r="817" spans="1:6" ht="12.75">
      <c r="A817" s="126" t="s">
        <v>402</v>
      </c>
      <c r="B817" s="126" t="s">
        <v>403</v>
      </c>
      <c r="C817" s="127">
        <v>170000</v>
      </c>
      <c r="D817" s="127">
        <v>170000</v>
      </c>
      <c r="E817" s="127">
        <v>163535</v>
      </c>
      <c r="F817" s="128">
        <v>96.2</v>
      </c>
    </row>
    <row r="818" spans="1:6" ht="12.75">
      <c r="A818" s="129" t="s">
        <v>404</v>
      </c>
      <c r="B818" s="129" t="s">
        <v>405</v>
      </c>
      <c r="C818" s="130" t="s">
        <v>161</v>
      </c>
      <c r="D818" s="130" t="s">
        <v>161</v>
      </c>
      <c r="E818" s="130">
        <v>163535</v>
      </c>
      <c r="F818" s="131" t="s">
        <v>161</v>
      </c>
    </row>
    <row r="819" spans="1:6" ht="12.75">
      <c r="A819" s="123" t="s">
        <v>887</v>
      </c>
      <c r="B819" s="123" t="s">
        <v>888</v>
      </c>
      <c r="C819" s="124">
        <v>24241</v>
      </c>
      <c r="D819" s="124">
        <v>24241</v>
      </c>
      <c r="E819" s="124">
        <v>24195.27</v>
      </c>
      <c r="F819" s="125">
        <v>99.81</v>
      </c>
    </row>
    <row r="820" spans="1:6" ht="12.75">
      <c r="A820" s="523" t="s">
        <v>746</v>
      </c>
      <c r="B820" s="521"/>
      <c r="C820" s="118">
        <v>24241</v>
      </c>
      <c r="D820" s="118">
        <v>24241</v>
      </c>
      <c r="E820" s="118">
        <v>24195.27</v>
      </c>
      <c r="F820" s="119">
        <v>99.81</v>
      </c>
    </row>
    <row r="821" spans="1:6" ht="12.75">
      <c r="A821" s="523" t="s">
        <v>747</v>
      </c>
      <c r="B821" s="521"/>
      <c r="C821" s="118">
        <v>24241</v>
      </c>
      <c r="D821" s="118">
        <v>24241</v>
      </c>
      <c r="E821" s="118">
        <v>24195.27</v>
      </c>
      <c r="F821" s="119">
        <v>99.81</v>
      </c>
    </row>
    <row r="822" spans="1:6" ht="12.75">
      <c r="A822" s="126" t="s">
        <v>330</v>
      </c>
      <c r="B822" s="126" t="s">
        <v>331</v>
      </c>
      <c r="C822" s="127">
        <v>1000</v>
      </c>
      <c r="D822" s="127">
        <v>1000</v>
      </c>
      <c r="E822" s="127">
        <v>954.75</v>
      </c>
      <c r="F822" s="128">
        <v>95.48</v>
      </c>
    </row>
    <row r="823" spans="1:6" ht="12.75">
      <c r="A823" s="129" t="s">
        <v>340</v>
      </c>
      <c r="B823" s="129" t="s">
        <v>341</v>
      </c>
      <c r="C823" s="130" t="s">
        <v>161</v>
      </c>
      <c r="D823" s="130" t="s">
        <v>161</v>
      </c>
      <c r="E823" s="130">
        <v>954.75</v>
      </c>
      <c r="F823" s="131" t="s">
        <v>161</v>
      </c>
    </row>
    <row r="824" spans="1:6" ht="12.75">
      <c r="A824" s="126" t="s">
        <v>353</v>
      </c>
      <c r="B824" s="126" t="s">
        <v>354</v>
      </c>
      <c r="C824" s="127">
        <v>13241</v>
      </c>
      <c r="D824" s="127">
        <v>13241</v>
      </c>
      <c r="E824" s="127">
        <v>13240.52</v>
      </c>
      <c r="F824" s="128">
        <v>100</v>
      </c>
    </row>
    <row r="825" spans="1:6" ht="12.75">
      <c r="A825" s="129" t="s">
        <v>365</v>
      </c>
      <c r="B825" s="129" t="s">
        <v>354</v>
      </c>
      <c r="C825" s="130" t="s">
        <v>161</v>
      </c>
      <c r="D825" s="130" t="s">
        <v>161</v>
      </c>
      <c r="E825" s="130">
        <v>13240.52</v>
      </c>
      <c r="F825" s="131" t="s">
        <v>161</v>
      </c>
    </row>
    <row r="826" spans="1:6" ht="12.75">
      <c r="A826" s="126" t="s">
        <v>410</v>
      </c>
      <c r="B826" s="126" t="s">
        <v>251</v>
      </c>
      <c r="C826" s="127">
        <v>10000</v>
      </c>
      <c r="D826" s="127">
        <v>10000</v>
      </c>
      <c r="E826" s="127">
        <v>10000</v>
      </c>
      <c r="F826" s="128">
        <v>100</v>
      </c>
    </row>
    <row r="827" spans="1:6" ht="12.75">
      <c r="A827" s="129" t="s">
        <v>411</v>
      </c>
      <c r="B827" s="129" t="s">
        <v>412</v>
      </c>
      <c r="C827" s="130" t="s">
        <v>161</v>
      </c>
      <c r="D827" s="130" t="s">
        <v>161</v>
      </c>
      <c r="E827" s="130">
        <v>10000</v>
      </c>
      <c r="F827" s="131" t="s">
        <v>161</v>
      </c>
    </row>
    <row r="828" spans="1:6" ht="12.75">
      <c r="A828" s="123" t="s">
        <v>889</v>
      </c>
      <c r="B828" s="123" t="s">
        <v>890</v>
      </c>
      <c r="C828" s="124">
        <v>51000</v>
      </c>
      <c r="D828" s="124">
        <v>51000</v>
      </c>
      <c r="E828" s="124">
        <v>35685.96</v>
      </c>
      <c r="F828" s="125">
        <v>69.97</v>
      </c>
    </row>
    <row r="829" spans="1:6" ht="12.75">
      <c r="A829" s="523" t="s">
        <v>746</v>
      </c>
      <c r="B829" s="521"/>
      <c r="C829" s="118">
        <v>51000</v>
      </c>
      <c r="D829" s="118">
        <v>51000</v>
      </c>
      <c r="E829" s="118">
        <v>35685.96</v>
      </c>
      <c r="F829" s="119">
        <v>69.97</v>
      </c>
    </row>
    <row r="830" spans="1:6" ht="12.75">
      <c r="A830" s="523" t="s">
        <v>747</v>
      </c>
      <c r="B830" s="521"/>
      <c r="C830" s="118">
        <v>51000</v>
      </c>
      <c r="D830" s="118">
        <v>51000</v>
      </c>
      <c r="E830" s="118">
        <v>35685.96</v>
      </c>
      <c r="F830" s="119">
        <v>69.97</v>
      </c>
    </row>
    <row r="831" spans="1:6" ht="12.75">
      <c r="A831" s="126" t="s">
        <v>402</v>
      </c>
      <c r="B831" s="126" t="s">
        <v>403</v>
      </c>
      <c r="C831" s="127">
        <v>51000</v>
      </c>
      <c r="D831" s="127">
        <v>51000</v>
      </c>
      <c r="E831" s="127">
        <v>35685.96</v>
      </c>
      <c r="F831" s="128">
        <v>69.97</v>
      </c>
    </row>
    <row r="832" spans="1:6" ht="12.75">
      <c r="A832" s="129" t="s">
        <v>404</v>
      </c>
      <c r="B832" s="129" t="s">
        <v>405</v>
      </c>
      <c r="C832" s="130" t="s">
        <v>161</v>
      </c>
      <c r="D832" s="130" t="s">
        <v>161</v>
      </c>
      <c r="E832" s="130">
        <v>35685.96</v>
      </c>
      <c r="F832" s="131" t="s">
        <v>161</v>
      </c>
    </row>
    <row r="833" spans="1:6" ht="12.75">
      <c r="A833" s="123" t="s">
        <v>891</v>
      </c>
      <c r="B833" s="123" t="s">
        <v>1280</v>
      </c>
      <c r="C833" s="124">
        <v>40000</v>
      </c>
      <c r="D833" s="124">
        <v>40000</v>
      </c>
      <c r="E833" s="124">
        <v>33682</v>
      </c>
      <c r="F833" s="125">
        <v>84.21</v>
      </c>
    </row>
    <row r="834" spans="1:6" ht="12.75">
      <c r="A834" s="523" t="s">
        <v>746</v>
      </c>
      <c r="B834" s="521"/>
      <c r="C834" s="118">
        <v>40000</v>
      </c>
      <c r="D834" s="118">
        <v>40000</v>
      </c>
      <c r="E834" s="118">
        <v>33682</v>
      </c>
      <c r="F834" s="119">
        <v>84.21</v>
      </c>
    </row>
    <row r="835" spans="1:6" ht="12.75">
      <c r="A835" s="523" t="s">
        <v>747</v>
      </c>
      <c r="B835" s="521"/>
      <c r="C835" s="118">
        <v>40000</v>
      </c>
      <c r="D835" s="118">
        <v>40000</v>
      </c>
      <c r="E835" s="118">
        <v>33682</v>
      </c>
      <c r="F835" s="119">
        <v>84.21</v>
      </c>
    </row>
    <row r="836" spans="1:6" ht="12.75">
      <c r="A836" s="126" t="s">
        <v>402</v>
      </c>
      <c r="B836" s="126" t="s">
        <v>403</v>
      </c>
      <c r="C836" s="127">
        <v>40000</v>
      </c>
      <c r="D836" s="127">
        <v>40000</v>
      </c>
      <c r="E836" s="127">
        <v>33682</v>
      </c>
      <c r="F836" s="128">
        <v>84.21</v>
      </c>
    </row>
    <row r="837" spans="1:6" ht="12.75">
      <c r="A837" s="129" t="s">
        <v>404</v>
      </c>
      <c r="B837" s="129" t="s">
        <v>405</v>
      </c>
      <c r="C837" s="130" t="s">
        <v>161</v>
      </c>
      <c r="D837" s="130" t="s">
        <v>161</v>
      </c>
      <c r="E837" s="130">
        <v>33682</v>
      </c>
      <c r="F837" s="131" t="s">
        <v>161</v>
      </c>
    </row>
    <row r="838" spans="1:6" ht="12.75">
      <c r="A838" s="123" t="s">
        <v>892</v>
      </c>
      <c r="B838" s="123" t="s">
        <v>893</v>
      </c>
      <c r="C838" s="124">
        <v>54000</v>
      </c>
      <c r="D838" s="124">
        <v>54000</v>
      </c>
      <c r="E838" s="124">
        <v>40852.33</v>
      </c>
      <c r="F838" s="125">
        <v>75.65</v>
      </c>
    </row>
    <row r="839" spans="1:6" ht="12.75">
      <c r="A839" s="523" t="s">
        <v>746</v>
      </c>
      <c r="B839" s="521"/>
      <c r="C839" s="118">
        <v>54000</v>
      </c>
      <c r="D839" s="118">
        <v>54000</v>
      </c>
      <c r="E839" s="118">
        <v>40852.33</v>
      </c>
      <c r="F839" s="119">
        <v>75.65</v>
      </c>
    </row>
    <row r="840" spans="1:6" ht="12.75">
      <c r="A840" s="523" t="s">
        <v>747</v>
      </c>
      <c r="B840" s="521"/>
      <c r="C840" s="118">
        <v>54000</v>
      </c>
      <c r="D840" s="118">
        <v>54000</v>
      </c>
      <c r="E840" s="118">
        <v>40852.33</v>
      </c>
      <c r="F840" s="119">
        <v>75.65</v>
      </c>
    </row>
    <row r="841" spans="1:6" ht="12.75">
      <c r="A841" s="126" t="s">
        <v>397</v>
      </c>
      <c r="B841" s="126" t="s">
        <v>68</v>
      </c>
      <c r="C841" s="127">
        <v>54000</v>
      </c>
      <c r="D841" s="127">
        <v>54000</v>
      </c>
      <c r="E841" s="127">
        <v>40852.33</v>
      </c>
      <c r="F841" s="128">
        <v>75.65</v>
      </c>
    </row>
    <row r="842" spans="1:6" ht="12.75">
      <c r="A842" s="129" t="s">
        <v>398</v>
      </c>
      <c r="B842" s="129" t="s">
        <v>69</v>
      </c>
      <c r="C842" s="130" t="s">
        <v>161</v>
      </c>
      <c r="D842" s="130" t="s">
        <v>161</v>
      </c>
      <c r="E842" s="130">
        <v>40852.33</v>
      </c>
      <c r="F842" s="131" t="s">
        <v>161</v>
      </c>
    </row>
    <row r="843" spans="1:6" ht="12.75">
      <c r="A843" s="123" t="s">
        <v>1251</v>
      </c>
      <c r="B843" s="123" t="s">
        <v>1252</v>
      </c>
      <c r="C843" s="124">
        <v>1190000</v>
      </c>
      <c r="D843" s="124">
        <v>1190000</v>
      </c>
      <c r="E843" s="124">
        <v>1146212.05</v>
      </c>
      <c r="F843" s="125">
        <v>96.32</v>
      </c>
    </row>
    <row r="844" spans="1:6" ht="12.75">
      <c r="A844" s="523" t="s">
        <v>751</v>
      </c>
      <c r="B844" s="521"/>
      <c r="C844" s="118">
        <v>1190000</v>
      </c>
      <c r="D844" s="118">
        <v>1190000</v>
      </c>
      <c r="E844" s="118">
        <v>1146212.05</v>
      </c>
      <c r="F844" s="119">
        <v>96.32</v>
      </c>
    </row>
    <row r="845" spans="1:6" ht="12.75">
      <c r="A845" s="523" t="s">
        <v>848</v>
      </c>
      <c r="B845" s="521"/>
      <c r="C845" s="118">
        <v>1190000</v>
      </c>
      <c r="D845" s="118">
        <v>1190000</v>
      </c>
      <c r="E845" s="118">
        <v>1146212.05</v>
      </c>
      <c r="F845" s="119">
        <v>96.32</v>
      </c>
    </row>
    <row r="846" spans="1:6" ht="12.75">
      <c r="A846" s="126" t="s">
        <v>330</v>
      </c>
      <c r="B846" s="126" t="s">
        <v>331</v>
      </c>
      <c r="C846" s="127">
        <v>1190000</v>
      </c>
      <c r="D846" s="127">
        <v>1190000</v>
      </c>
      <c r="E846" s="127">
        <v>1146212.05</v>
      </c>
      <c r="F846" s="128">
        <v>96.32</v>
      </c>
    </row>
    <row r="847" spans="1:6" ht="12.75">
      <c r="A847" s="129" t="s">
        <v>332</v>
      </c>
      <c r="B847" s="129" t="s">
        <v>333</v>
      </c>
      <c r="C847" s="130" t="s">
        <v>161</v>
      </c>
      <c r="D847" s="130" t="s">
        <v>161</v>
      </c>
      <c r="E847" s="130">
        <v>1146212.05</v>
      </c>
      <c r="F847" s="131" t="s">
        <v>161</v>
      </c>
    </row>
    <row r="848" spans="1:6" ht="12.75">
      <c r="A848" s="123" t="s">
        <v>837</v>
      </c>
      <c r="B848" s="123" t="s">
        <v>894</v>
      </c>
      <c r="C848" s="124">
        <v>354300</v>
      </c>
      <c r="D848" s="124">
        <v>354300</v>
      </c>
      <c r="E848" s="124">
        <v>354300</v>
      </c>
      <c r="F848" s="125">
        <v>100</v>
      </c>
    </row>
    <row r="849" spans="1:6" ht="12.75">
      <c r="A849" s="523" t="s">
        <v>746</v>
      </c>
      <c r="B849" s="521"/>
      <c r="C849" s="118">
        <v>354300</v>
      </c>
      <c r="D849" s="118">
        <v>354300</v>
      </c>
      <c r="E849" s="118">
        <v>354300</v>
      </c>
      <c r="F849" s="119">
        <v>100</v>
      </c>
    </row>
    <row r="850" spans="1:6" ht="12.75">
      <c r="A850" s="523" t="s">
        <v>747</v>
      </c>
      <c r="B850" s="521"/>
      <c r="C850" s="118">
        <v>354300</v>
      </c>
      <c r="D850" s="118">
        <v>354300</v>
      </c>
      <c r="E850" s="118">
        <v>354300</v>
      </c>
      <c r="F850" s="119">
        <v>100</v>
      </c>
    </row>
    <row r="851" spans="1:6" ht="12.75">
      <c r="A851" s="126" t="s">
        <v>330</v>
      </c>
      <c r="B851" s="126" t="s">
        <v>331</v>
      </c>
      <c r="C851" s="127">
        <v>4300</v>
      </c>
      <c r="D851" s="127">
        <v>4300</v>
      </c>
      <c r="E851" s="127">
        <v>4300</v>
      </c>
      <c r="F851" s="128">
        <v>100</v>
      </c>
    </row>
    <row r="852" spans="1:6" ht="12.75">
      <c r="A852" s="129" t="s">
        <v>340</v>
      </c>
      <c r="B852" s="129" t="s">
        <v>341</v>
      </c>
      <c r="C852" s="130" t="s">
        <v>161</v>
      </c>
      <c r="D852" s="130" t="s">
        <v>161</v>
      </c>
      <c r="E852" s="130">
        <v>4300</v>
      </c>
      <c r="F852" s="131" t="s">
        <v>161</v>
      </c>
    </row>
    <row r="853" spans="1:6" ht="12.75">
      <c r="A853" s="126" t="s">
        <v>397</v>
      </c>
      <c r="B853" s="126" t="s">
        <v>68</v>
      </c>
      <c r="C853" s="127">
        <v>350000</v>
      </c>
      <c r="D853" s="127">
        <v>350000</v>
      </c>
      <c r="E853" s="127">
        <v>350000</v>
      </c>
      <c r="F853" s="128">
        <v>100</v>
      </c>
    </row>
    <row r="854" spans="1:6" ht="12.75">
      <c r="A854" s="129" t="s">
        <v>399</v>
      </c>
      <c r="B854" s="129" t="s">
        <v>70</v>
      </c>
      <c r="C854" s="130" t="s">
        <v>161</v>
      </c>
      <c r="D854" s="130" t="s">
        <v>161</v>
      </c>
      <c r="E854" s="130">
        <v>350000</v>
      </c>
      <c r="F854" s="131" t="s">
        <v>161</v>
      </c>
    </row>
    <row r="855" spans="1:6" ht="12.75">
      <c r="A855" s="123" t="s">
        <v>895</v>
      </c>
      <c r="B855" s="123" t="s">
        <v>896</v>
      </c>
      <c r="C855" s="124">
        <v>122173</v>
      </c>
      <c r="D855" s="124">
        <v>122173</v>
      </c>
      <c r="E855" s="124">
        <v>119553.15</v>
      </c>
      <c r="F855" s="125">
        <v>97.86</v>
      </c>
    </row>
    <row r="856" spans="1:6" ht="12.75">
      <c r="A856" s="523" t="s">
        <v>746</v>
      </c>
      <c r="B856" s="521"/>
      <c r="C856" s="118">
        <v>122173</v>
      </c>
      <c r="D856" s="118">
        <v>122173</v>
      </c>
      <c r="E856" s="118">
        <v>119553.15</v>
      </c>
      <c r="F856" s="119">
        <v>97.86</v>
      </c>
    </row>
    <row r="857" spans="1:6" ht="12.75">
      <c r="A857" s="523" t="s">
        <v>747</v>
      </c>
      <c r="B857" s="521"/>
      <c r="C857" s="118">
        <v>122173</v>
      </c>
      <c r="D857" s="118">
        <v>122173</v>
      </c>
      <c r="E857" s="118">
        <v>119553.15</v>
      </c>
      <c r="F857" s="119">
        <v>97.86</v>
      </c>
    </row>
    <row r="858" spans="1:6" ht="12.75">
      <c r="A858" s="126" t="s">
        <v>391</v>
      </c>
      <c r="B858" s="126" t="s">
        <v>392</v>
      </c>
      <c r="C858" s="127">
        <v>122173</v>
      </c>
      <c r="D858" s="127">
        <v>122173</v>
      </c>
      <c r="E858" s="127">
        <v>119553.15</v>
      </c>
      <c r="F858" s="128">
        <v>97.86</v>
      </c>
    </row>
    <row r="859" spans="1:6" ht="12.75">
      <c r="A859" s="129" t="s">
        <v>393</v>
      </c>
      <c r="B859" s="129" t="s">
        <v>394</v>
      </c>
      <c r="C859" s="130" t="s">
        <v>161</v>
      </c>
      <c r="D859" s="130" t="s">
        <v>161</v>
      </c>
      <c r="E859" s="130">
        <v>119553.15</v>
      </c>
      <c r="F859" s="131" t="s">
        <v>161</v>
      </c>
    </row>
    <row r="860" spans="1:6" ht="12.75">
      <c r="A860" s="123" t="s">
        <v>1253</v>
      </c>
      <c r="B860" s="123" t="s">
        <v>1254</v>
      </c>
      <c r="C860" s="124">
        <v>5000</v>
      </c>
      <c r="D860" s="124">
        <v>5000</v>
      </c>
      <c r="E860" s="124">
        <v>4023</v>
      </c>
      <c r="F860" s="125">
        <v>80.46</v>
      </c>
    </row>
    <row r="861" spans="1:6" ht="12.75">
      <c r="A861" s="523" t="s">
        <v>751</v>
      </c>
      <c r="B861" s="521"/>
      <c r="C861" s="118">
        <v>5000</v>
      </c>
      <c r="D861" s="118">
        <v>5000</v>
      </c>
      <c r="E861" s="118">
        <v>4023</v>
      </c>
      <c r="F861" s="119">
        <v>80.46</v>
      </c>
    </row>
    <row r="862" spans="1:6" ht="12.75">
      <c r="A862" s="523" t="s">
        <v>862</v>
      </c>
      <c r="B862" s="521"/>
      <c r="C862" s="118">
        <v>5000</v>
      </c>
      <c r="D862" s="118">
        <v>5000</v>
      </c>
      <c r="E862" s="118">
        <v>4023</v>
      </c>
      <c r="F862" s="119">
        <v>80.46</v>
      </c>
    </row>
    <row r="863" spans="1:6" ht="12.75">
      <c r="A863" s="126" t="s">
        <v>316</v>
      </c>
      <c r="B863" s="126" t="s">
        <v>317</v>
      </c>
      <c r="C863" s="127">
        <v>5000</v>
      </c>
      <c r="D863" s="127">
        <v>5000</v>
      </c>
      <c r="E863" s="127">
        <v>4023</v>
      </c>
      <c r="F863" s="128">
        <v>80.46</v>
      </c>
    </row>
    <row r="864" spans="1:6" ht="12.75">
      <c r="A864" s="129" t="s">
        <v>320</v>
      </c>
      <c r="B864" s="129" t="s">
        <v>321</v>
      </c>
      <c r="C864" s="130" t="s">
        <v>161</v>
      </c>
      <c r="D864" s="130" t="s">
        <v>161</v>
      </c>
      <c r="E864" s="130">
        <v>4023</v>
      </c>
      <c r="F864" s="131" t="s">
        <v>161</v>
      </c>
    </row>
    <row r="865" spans="1:6" ht="12.75">
      <c r="A865" s="123" t="s">
        <v>1397</v>
      </c>
      <c r="B865" s="123" t="s">
        <v>1398</v>
      </c>
      <c r="C865" s="124">
        <v>10000</v>
      </c>
      <c r="D865" s="124">
        <v>10000</v>
      </c>
      <c r="E865" s="124">
        <v>10000</v>
      </c>
      <c r="F865" s="125">
        <v>100</v>
      </c>
    </row>
    <row r="866" spans="1:6" ht="12.75">
      <c r="A866" s="523" t="s">
        <v>746</v>
      </c>
      <c r="B866" s="521"/>
      <c r="C866" s="118">
        <v>10000</v>
      </c>
      <c r="D866" s="118">
        <v>10000</v>
      </c>
      <c r="E866" s="118">
        <v>10000</v>
      </c>
      <c r="F866" s="119">
        <v>100</v>
      </c>
    </row>
    <row r="867" spans="1:6" ht="12.75">
      <c r="A867" s="523" t="s">
        <v>747</v>
      </c>
      <c r="B867" s="521"/>
      <c r="C867" s="118">
        <v>10000</v>
      </c>
      <c r="D867" s="118">
        <v>10000</v>
      </c>
      <c r="E867" s="118">
        <v>10000</v>
      </c>
      <c r="F867" s="119">
        <v>100</v>
      </c>
    </row>
    <row r="868" spans="1:6" ht="12.75">
      <c r="A868" s="126" t="s">
        <v>391</v>
      </c>
      <c r="B868" s="126" t="s">
        <v>392</v>
      </c>
      <c r="C868" s="127">
        <v>10000</v>
      </c>
      <c r="D868" s="127">
        <v>10000</v>
      </c>
      <c r="E868" s="127">
        <v>10000</v>
      </c>
      <c r="F868" s="128">
        <v>100</v>
      </c>
    </row>
    <row r="869" spans="1:6" ht="12.75">
      <c r="A869" s="129" t="s">
        <v>393</v>
      </c>
      <c r="B869" s="129" t="s">
        <v>394</v>
      </c>
      <c r="C869" s="130" t="s">
        <v>161</v>
      </c>
      <c r="D869" s="130" t="s">
        <v>161</v>
      </c>
      <c r="E869" s="130">
        <v>10000</v>
      </c>
      <c r="F869" s="131" t="s">
        <v>161</v>
      </c>
    </row>
    <row r="870" spans="1:6" ht="12.75">
      <c r="A870" s="123" t="s">
        <v>1399</v>
      </c>
      <c r="B870" s="123" t="s">
        <v>1400</v>
      </c>
      <c r="C870" s="124">
        <v>73000</v>
      </c>
      <c r="D870" s="124">
        <v>89700</v>
      </c>
      <c r="E870" s="124">
        <v>89646.89</v>
      </c>
      <c r="F870" s="125">
        <v>99.94</v>
      </c>
    </row>
    <row r="871" spans="1:6" ht="12.75">
      <c r="A871" s="523" t="s">
        <v>746</v>
      </c>
      <c r="B871" s="521"/>
      <c r="C871" s="118">
        <v>73000</v>
      </c>
      <c r="D871" s="118">
        <v>89700</v>
      </c>
      <c r="E871" s="118">
        <v>89646.89</v>
      </c>
      <c r="F871" s="119">
        <v>99.94</v>
      </c>
    </row>
    <row r="872" spans="1:6" ht="12.75">
      <c r="A872" s="523" t="s">
        <v>747</v>
      </c>
      <c r="B872" s="521"/>
      <c r="C872" s="118">
        <v>73000</v>
      </c>
      <c r="D872" s="118">
        <v>89700</v>
      </c>
      <c r="E872" s="118">
        <v>89646.89</v>
      </c>
      <c r="F872" s="119">
        <v>99.94</v>
      </c>
    </row>
    <row r="873" spans="1:6" ht="12.75">
      <c r="A873" s="126" t="s">
        <v>391</v>
      </c>
      <c r="B873" s="126" t="s">
        <v>392</v>
      </c>
      <c r="C873" s="127">
        <v>73000</v>
      </c>
      <c r="D873" s="127">
        <v>89700</v>
      </c>
      <c r="E873" s="127">
        <v>89646.89</v>
      </c>
      <c r="F873" s="128">
        <v>99.94</v>
      </c>
    </row>
    <row r="874" spans="1:6" ht="12.75">
      <c r="A874" s="129" t="s">
        <v>393</v>
      </c>
      <c r="B874" s="129" t="s">
        <v>394</v>
      </c>
      <c r="C874" s="130" t="s">
        <v>161</v>
      </c>
      <c r="D874" s="130" t="s">
        <v>161</v>
      </c>
      <c r="E874" s="130">
        <v>89646.89</v>
      </c>
      <c r="F874" s="131" t="s">
        <v>161</v>
      </c>
    </row>
    <row r="875" spans="1:6" ht="12.75">
      <c r="A875" s="120" t="s">
        <v>897</v>
      </c>
      <c r="B875" s="120" t="s">
        <v>898</v>
      </c>
      <c r="C875" s="121">
        <v>1272452</v>
      </c>
      <c r="D875" s="121">
        <v>1272452</v>
      </c>
      <c r="E875" s="121">
        <v>1171536.76</v>
      </c>
      <c r="F875" s="122">
        <v>92.07</v>
      </c>
    </row>
    <row r="876" spans="1:6" ht="12.75">
      <c r="A876" s="123" t="s">
        <v>801</v>
      </c>
      <c r="B876" s="123" t="s">
        <v>899</v>
      </c>
      <c r="C876" s="124">
        <v>164100</v>
      </c>
      <c r="D876" s="124">
        <v>164100</v>
      </c>
      <c r="E876" s="124">
        <v>163413.44</v>
      </c>
      <c r="F876" s="125">
        <v>99.58</v>
      </c>
    </row>
    <row r="877" spans="1:6" ht="12.75">
      <c r="A877" s="523" t="s">
        <v>746</v>
      </c>
      <c r="B877" s="521"/>
      <c r="C877" s="118">
        <v>164100</v>
      </c>
      <c r="D877" s="118">
        <v>164100</v>
      </c>
      <c r="E877" s="118">
        <v>163413.44</v>
      </c>
      <c r="F877" s="119">
        <v>99.58</v>
      </c>
    </row>
    <row r="878" spans="1:6" ht="12.75">
      <c r="A878" s="523" t="s">
        <v>747</v>
      </c>
      <c r="B878" s="521"/>
      <c r="C878" s="118">
        <v>164100</v>
      </c>
      <c r="D878" s="118">
        <v>164100</v>
      </c>
      <c r="E878" s="118">
        <v>163413.44</v>
      </c>
      <c r="F878" s="119">
        <v>99.58</v>
      </c>
    </row>
    <row r="879" spans="1:6" ht="12.75">
      <c r="A879" s="126" t="s">
        <v>410</v>
      </c>
      <c r="B879" s="126" t="s">
        <v>251</v>
      </c>
      <c r="C879" s="127">
        <v>164100</v>
      </c>
      <c r="D879" s="127">
        <v>164100</v>
      </c>
      <c r="E879" s="127">
        <v>163413.44</v>
      </c>
      <c r="F879" s="128">
        <v>99.58</v>
      </c>
    </row>
    <row r="880" spans="1:6" ht="12.75">
      <c r="A880" s="129" t="s">
        <v>411</v>
      </c>
      <c r="B880" s="129" t="s">
        <v>412</v>
      </c>
      <c r="C880" s="130" t="s">
        <v>161</v>
      </c>
      <c r="D880" s="130" t="s">
        <v>161</v>
      </c>
      <c r="E880" s="130">
        <v>163413.44</v>
      </c>
      <c r="F880" s="131" t="s">
        <v>161</v>
      </c>
    </row>
    <row r="881" spans="1:6" ht="12.75">
      <c r="A881" s="123" t="s">
        <v>805</v>
      </c>
      <c r="B881" s="123" t="s">
        <v>900</v>
      </c>
      <c r="C881" s="124">
        <v>7200</v>
      </c>
      <c r="D881" s="124">
        <v>7200</v>
      </c>
      <c r="E881" s="124">
        <v>7151.37</v>
      </c>
      <c r="F881" s="125">
        <v>99.32</v>
      </c>
    </row>
    <row r="882" spans="1:6" ht="12.75">
      <c r="A882" s="523" t="s">
        <v>746</v>
      </c>
      <c r="B882" s="521"/>
      <c r="C882" s="118">
        <v>7200</v>
      </c>
      <c r="D882" s="118">
        <v>7200</v>
      </c>
      <c r="E882" s="118">
        <v>7151.37</v>
      </c>
      <c r="F882" s="119">
        <v>99.32</v>
      </c>
    </row>
    <row r="883" spans="1:6" ht="12.75">
      <c r="A883" s="523" t="s">
        <v>747</v>
      </c>
      <c r="B883" s="521"/>
      <c r="C883" s="118">
        <v>7200</v>
      </c>
      <c r="D883" s="118">
        <v>7200</v>
      </c>
      <c r="E883" s="118">
        <v>7151.37</v>
      </c>
      <c r="F883" s="119">
        <v>99.32</v>
      </c>
    </row>
    <row r="884" spans="1:6" ht="12.75">
      <c r="A884" s="126" t="s">
        <v>316</v>
      </c>
      <c r="B884" s="126" t="s">
        <v>317</v>
      </c>
      <c r="C884" s="127">
        <v>7200</v>
      </c>
      <c r="D884" s="127">
        <v>7200</v>
      </c>
      <c r="E884" s="127">
        <v>7151.37</v>
      </c>
      <c r="F884" s="128">
        <v>99.32</v>
      </c>
    </row>
    <row r="885" spans="1:6" ht="12.75">
      <c r="A885" s="129" t="s">
        <v>318</v>
      </c>
      <c r="B885" s="129" t="s">
        <v>319</v>
      </c>
      <c r="C885" s="130" t="s">
        <v>161</v>
      </c>
      <c r="D885" s="130" t="s">
        <v>161</v>
      </c>
      <c r="E885" s="130">
        <v>7151.37</v>
      </c>
      <c r="F885" s="131" t="s">
        <v>161</v>
      </c>
    </row>
    <row r="886" spans="1:6" ht="12.75">
      <c r="A886" s="123" t="s">
        <v>807</v>
      </c>
      <c r="B886" s="123" t="s">
        <v>901</v>
      </c>
      <c r="C886" s="124">
        <v>242250</v>
      </c>
      <c r="D886" s="124">
        <v>242250</v>
      </c>
      <c r="E886" s="124">
        <v>241807.59</v>
      </c>
      <c r="F886" s="125">
        <v>99.82</v>
      </c>
    </row>
    <row r="887" spans="1:6" ht="12.75">
      <c r="A887" s="523" t="s">
        <v>746</v>
      </c>
      <c r="B887" s="521"/>
      <c r="C887" s="118">
        <v>242250</v>
      </c>
      <c r="D887" s="118">
        <v>242250</v>
      </c>
      <c r="E887" s="118">
        <v>241807.59</v>
      </c>
      <c r="F887" s="119">
        <v>99.82</v>
      </c>
    </row>
    <row r="888" spans="1:6" ht="12.75">
      <c r="A888" s="523" t="s">
        <v>747</v>
      </c>
      <c r="B888" s="521"/>
      <c r="C888" s="118">
        <v>242250</v>
      </c>
      <c r="D888" s="118">
        <v>242250</v>
      </c>
      <c r="E888" s="118">
        <v>241807.59</v>
      </c>
      <c r="F888" s="119">
        <v>99.82</v>
      </c>
    </row>
    <row r="889" spans="1:6" ht="12.75">
      <c r="A889" s="126" t="s">
        <v>330</v>
      </c>
      <c r="B889" s="126" t="s">
        <v>331</v>
      </c>
      <c r="C889" s="127">
        <v>226000</v>
      </c>
      <c r="D889" s="127">
        <v>226000</v>
      </c>
      <c r="E889" s="127">
        <v>225557.59</v>
      </c>
      <c r="F889" s="128">
        <v>99.8</v>
      </c>
    </row>
    <row r="890" spans="1:6" ht="12.75">
      <c r="A890" s="129" t="s">
        <v>340</v>
      </c>
      <c r="B890" s="129" t="s">
        <v>341</v>
      </c>
      <c r="C890" s="130" t="s">
        <v>161</v>
      </c>
      <c r="D890" s="130" t="s">
        <v>161</v>
      </c>
      <c r="E890" s="130">
        <v>225557.59</v>
      </c>
      <c r="F890" s="131" t="s">
        <v>161</v>
      </c>
    </row>
    <row r="891" spans="1:6" ht="12.75">
      <c r="A891" s="126" t="s">
        <v>353</v>
      </c>
      <c r="B891" s="126" t="s">
        <v>354</v>
      </c>
      <c r="C891" s="127">
        <v>12250</v>
      </c>
      <c r="D891" s="127">
        <v>12250</v>
      </c>
      <c r="E891" s="127">
        <v>12250</v>
      </c>
      <c r="F891" s="128">
        <v>100</v>
      </c>
    </row>
    <row r="892" spans="1:6" ht="12.75">
      <c r="A892" s="129" t="s">
        <v>365</v>
      </c>
      <c r="B892" s="129" t="s">
        <v>354</v>
      </c>
      <c r="C892" s="130" t="s">
        <v>161</v>
      </c>
      <c r="D892" s="130" t="s">
        <v>161</v>
      </c>
      <c r="E892" s="130">
        <v>12250</v>
      </c>
      <c r="F892" s="131" t="s">
        <v>161</v>
      </c>
    </row>
    <row r="893" spans="1:6" ht="12.75">
      <c r="A893" s="126" t="s">
        <v>391</v>
      </c>
      <c r="B893" s="126" t="s">
        <v>392</v>
      </c>
      <c r="C893" s="127">
        <v>4000</v>
      </c>
      <c r="D893" s="127">
        <v>4000</v>
      </c>
      <c r="E893" s="127">
        <v>4000</v>
      </c>
      <c r="F893" s="128">
        <v>100</v>
      </c>
    </row>
    <row r="894" spans="1:6" ht="12.75">
      <c r="A894" s="129" t="s">
        <v>393</v>
      </c>
      <c r="B894" s="129" t="s">
        <v>394</v>
      </c>
      <c r="C894" s="130" t="s">
        <v>161</v>
      </c>
      <c r="D894" s="130" t="s">
        <v>161</v>
      </c>
      <c r="E894" s="130">
        <v>4000</v>
      </c>
      <c r="F894" s="131" t="s">
        <v>161</v>
      </c>
    </row>
    <row r="895" spans="1:6" ht="12.75">
      <c r="A895" s="123" t="s">
        <v>1281</v>
      </c>
      <c r="B895" s="123" t="s">
        <v>1282</v>
      </c>
      <c r="C895" s="124">
        <v>89375</v>
      </c>
      <c r="D895" s="124">
        <v>89375</v>
      </c>
      <c r="E895" s="124">
        <v>0</v>
      </c>
      <c r="F895" s="125">
        <v>0</v>
      </c>
    </row>
    <row r="896" spans="1:6" ht="12.75">
      <c r="A896" s="523" t="s">
        <v>746</v>
      </c>
      <c r="B896" s="521"/>
      <c r="C896" s="118">
        <v>89375</v>
      </c>
      <c r="D896" s="118">
        <v>89375</v>
      </c>
      <c r="E896" s="118">
        <v>0</v>
      </c>
      <c r="F896" s="119">
        <v>0</v>
      </c>
    </row>
    <row r="897" spans="1:6" ht="12.75">
      <c r="A897" s="523" t="s">
        <v>747</v>
      </c>
      <c r="B897" s="521"/>
      <c r="C897" s="118">
        <v>89375</v>
      </c>
      <c r="D897" s="118">
        <v>89375</v>
      </c>
      <c r="E897" s="118">
        <v>0</v>
      </c>
      <c r="F897" s="119">
        <v>0</v>
      </c>
    </row>
    <row r="898" spans="1:6" ht="12.75">
      <c r="A898" s="126" t="s">
        <v>456</v>
      </c>
      <c r="B898" s="126" t="s">
        <v>457</v>
      </c>
      <c r="C898" s="127">
        <v>89375</v>
      </c>
      <c r="D898" s="127">
        <v>89375</v>
      </c>
      <c r="E898" s="127">
        <v>0</v>
      </c>
      <c r="F898" s="128">
        <v>0</v>
      </c>
    </row>
    <row r="899" spans="1:6" ht="12.75">
      <c r="A899" s="129" t="s">
        <v>460</v>
      </c>
      <c r="B899" s="129" t="s">
        <v>71</v>
      </c>
      <c r="C899" s="130" t="s">
        <v>161</v>
      </c>
      <c r="D899" s="130" t="s">
        <v>161</v>
      </c>
      <c r="E899" s="130">
        <v>0</v>
      </c>
      <c r="F899" s="131" t="s">
        <v>161</v>
      </c>
    </row>
    <row r="900" spans="1:6" ht="12.75">
      <c r="A900" s="123" t="s">
        <v>1401</v>
      </c>
      <c r="B900" s="123" t="s">
        <v>1402</v>
      </c>
      <c r="C900" s="124">
        <v>724713</v>
      </c>
      <c r="D900" s="124">
        <v>724713</v>
      </c>
      <c r="E900" s="124">
        <v>724712.5</v>
      </c>
      <c r="F900" s="125">
        <v>100</v>
      </c>
    </row>
    <row r="901" spans="1:6" ht="12.75">
      <c r="A901" s="523" t="s">
        <v>751</v>
      </c>
      <c r="B901" s="521"/>
      <c r="C901" s="118">
        <v>724713</v>
      </c>
      <c r="D901" s="118">
        <v>724713</v>
      </c>
      <c r="E901" s="118">
        <v>724712.5</v>
      </c>
      <c r="F901" s="119">
        <v>100</v>
      </c>
    </row>
    <row r="902" spans="1:6" ht="12.75">
      <c r="A902" s="523" t="s">
        <v>752</v>
      </c>
      <c r="B902" s="521"/>
      <c r="C902" s="118">
        <v>724713</v>
      </c>
      <c r="D902" s="118">
        <v>724713</v>
      </c>
      <c r="E902" s="118">
        <v>724712.5</v>
      </c>
      <c r="F902" s="119">
        <v>100</v>
      </c>
    </row>
    <row r="903" spans="1:6" ht="12.75">
      <c r="A903" s="126" t="s">
        <v>330</v>
      </c>
      <c r="B903" s="126" t="s">
        <v>331</v>
      </c>
      <c r="C903" s="127">
        <v>246000</v>
      </c>
      <c r="D903" s="127">
        <v>246000</v>
      </c>
      <c r="E903" s="127">
        <v>246000</v>
      </c>
      <c r="F903" s="128">
        <v>100</v>
      </c>
    </row>
    <row r="904" spans="1:6" ht="12.75">
      <c r="A904" s="129" t="s">
        <v>348</v>
      </c>
      <c r="B904" s="129" t="s">
        <v>349</v>
      </c>
      <c r="C904" s="130" t="s">
        <v>161</v>
      </c>
      <c r="D904" s="130" t="s">
        <v>161</v>
      </c>
      <c r="E904" s="130">
        <v>246000</v>
      </c>
      <c r="F904" s="131" t="s">
        <v>161</v>
      </c>
    </row>
    <row r="905" spans="1:6" ht="12.75">
      <c r="A905" s="126" t="s">
        <v>445</v>
      </c>
      <c r="B905" s="126" t="s">
        <v>446</v>
      </c>
      <c r="C905" s="127">
        <v>478713</v>
      </c>
      <c r="D905" s="127">
        <v>478713</v>
      </c>
      <c r="E905" s="127">
        <v>478712.5</v>
      </c>
      <c r="F905" s="128">
        <v>100</v>
      </c>
    </row>
    <row r="906" spans="1:6" ht="12.75">
      <c r="A906" s="129" t="s">
        <v>452</v>
      </c>
      <c r="B906" s="129" t="s">
        <v>281</v>
      </c>
      <c r="C906" s="130" t="s">
        <v>161</v>
      </c>
      <c r="D906" s="130" t="s">
        <v>161</v>
      </c>
      <c r="E906" s="130">
        <v>478712.5</v>
      </c>
      <c r="F906" s="131" t="s">
        <v>161</v>
      </c>
    </row>
    <row r="907" spans="1:6" ht="12.75">
      <c r="A907" s="123" t="s">
        <v>997</v>
      </c>
      <c r="B907" s="123" t="s">
        <v>1403</v>
      </c>
      <c r="C907" s="124">
        <v>44814</v>
      </c>
      <c r="D907" s="124">
        <v>44814</v>
      </c>
      <c r="E907" s="124">
        <v>34451.86</v>
      </c>
      <c r="F907" s="125">
        <v>76.88</v>
      </c>
    </row>
    <row r="908" spans="1:6" ht="12.75">
      <c r="A908" s="523" t="s">
        <v>751</v>
      </c>
      <c r="B908" s="521"/>
      <c r="C908" s="118">
        <v>44814</v>
      </c>
      <c r="D908" s="118">
        <v>44814</v>
      </c>
      <c r="E908" s="118">
        <v>34451.86</v>
      </c>
      <c r="F908" s="119">
        <v>76.88</v>
      </c>
    </row>
    <row r="909" spans="1:6" ht="12.75">
      <c r="A909" s="523" t="s">
        <v>862</v>
      </c>
      <c r="B909" s="521"/>
      <c r="C909" s="118">
        <v>44814</v>
      </c>
      <c r="D909" s="118">
        <v>44814</v>
      </c>
      <c r="E909" s="118">
        <v>34451.86</v>
      </c>
      <c r="F909" s="119">
        <v>76.88</v>
      </c>
    </row>
    <row r="910" spans="1:6" ht="12.75">
      <c r="A910" s="126" t="s">
        <v>289</v>
      </c>
      <c r="B910" s="126" t="s">
        <v>290</v>
      </c>
      <c r="C910" s="127">
        <v>35373</v>
      </c>
      <c r="D910" s="127">
        <v>33773</v>
      </c>
      <c r="E910" s="127">
        <v>25264.04</v>
      </c>
      <c r="F910" s="128">
        <v>74.81</v>
      </c>
    </row>
    <row r="911" spans="1:6" ht="12.75">
      <c r="A911" s="129" t="s">
        <v>291</v>
      </c>
      <c r="B911" s="129" t="s">
        <v>292</v>
      </c>
      <c r="C911" s="130" t="s">
        <v>161</v>
      </c>
      <c r="D911" s="130" t="s">
        <v>161</v>
      </c>
      <c r="E911" s="130">
        <v>25264.04</v>
      </c>
      <c r="F911" s="131" t="s">
        <v>161</v>
      </c>
    </row>
    <row r="912" spans="1:6" ht="12.75">
      <c r="A912" s="126" t="s">
        <v>295</v>
      </c>
      <c r="B912" s="126" t="s">
        <v>296</v>
      </c>
      <c r="C912" s="127">
        <v>1460</v>
      </c>
      <c r="D912" s="127">
        <v>3060</v>
      </c>
      <c r="E912" s="127">
        <v>3041.65</v>
      </c>
      <c r="F912" s="128">
        <v>99.4</v>
      </c>
    </row>
    <row r="913" spans="1:6" ht="12.75">
      <c r="A913" s="129" t="s">
        <v>297</v>
      </c>
      <c r="B913" s="129" t="s">
        <v>296</v>
      </c>
      <c r="C913" s="130" t="s">
        <v>161</v>
      </c>
      <c r="D913" s="130" t="s">
        <v>161</v>
      </c>
      <c r="E913" s="130">
        <v>3041.65</v>
      </c>
      <c r="F913" s="131" t="s">
        <v>161</v>
      </c>
    </row>
    <row r="914" spans="1:6" ht="12.75">
      <c r="A914" s="126" t="s">
        <v>298</v>
      </c>
      <c r="B914" s="126" t="s">
        <v>299</v>
      </c>
      <c r="C914" s="127">
        <v>5837</v>
      </c>
      <c r="D914" s="127">
        <v>5837</v>
      </c>
      <c r="E914" s="127">
        <v>4168.57</v>
      </c>
      <c r="F914" s="128">
        <v>71.42</v>
      </c>
    </row>
    <row r="915" spans="1:6" ht="12.75">
      <c r="A915" s="129" t="s">
        <v>302</v>
      </c>
      <c r="B915" s="129" t="s">
        <v>303</v>
      </c>
      <c r="C915" s="130" t="s">
        <v>161</v>
      </c>
      <c r="D915" s="130" t="s">
        <v>161</v>
      </c>
      <c r="E915" s="130">
        <v>4168.57</v>
      </c>
      <c r="F915" s="131" t="s">
        <v>161</v>
      </c>
    </row>
    <row r="916" spans="1:6" ht="12.75">
      <c r="A916" s="126" t="s">
        <v>306</v>
      </c>
      <c r="B916" s="126" t="s">
        <v>307</v>
      </c>
      <c r="C916" s="127">
        <v>2144</v>
      </c>
      <c r="D916" s="127">
        <v>2144</v>
      </c>
      <c r="E916" s="127">
        <v>1977.6</v>
      </c>
      <c r="F916" s="128">
        <v>92.24</v>
      </c>
    </row>
    <row r="917" spans="1:6" ht="12.75">
      <c r="A917" s="129" t="s">
        <v>310</v>
      </c>
      <c r="B917" s="129" t="s">
        <v>311</v>
      </c>
      <c r="C917" s="130" t="s">
        <v>161</v>
      </c>
      <c r="D917" s="130" t="s">
        <v>161</v>
      </c>
      <c r="E917" s="130">
        <v>1977.6</v>
      </c>
      <c r="F917" s="131" t="s">
        <v>161</v>
      </c>
    </row>
    <row r="918" spans="1:6" ht="12.75">
      <c r="A918" s="120" t="s">
        <v>902</v>
      </c>
      <c r="B918" s="120" t="s">
        <v>903</v>
      </c>
      <c r="C918" s="121">
        <v>2046580</v>
      </c>
      <c r="D918" s="121">
        <v>2046880</v>
      </c>
      <c r="E918" s="121">
        <v>2039236.27</v>
      </c>
      <c r="F918" s="122">
        <v>99.63</v>
      </c>
    </row>
    <row r="919" spans="1:6" ht="12.75">
      <c r="A919" s="123" t="s">
        <v>757</v>
      </c>
      <c r="B919" s="123" t="s">
        <v>904</v>
      </c>
      <c r="C919" s="124">
        <v>1231270</v>
      </c>
      <c r="D919" s="124">
        <v>1231270</v>
      </c>
      <c r="E919" s="124">
        <v>1230383.99</v>
      </c>
      <c r="F919" s="125">
        <v>99.93</v>
      </c>
    </row>
    <row r="920" spans="1:6" ht="12.75">
      <c r="A920" s="523" t="s">
        <v>746</v>
      </c>
      <c r="B920" s="521"/>
      <c r="C920" s="118">
        <v>544807</v>
      </c>
      <c r="D920" s="118">
        <v>544807</v>
      </c>
      <c r="E920" s="118">
        <v>543920.99</v>
      </c>
      <c r="F920" s="119">
        <v>99.84</v>
      </c>
    </row>
    <row r="921" spans="1:6" ht="12.75">
      <c r="A921" s="523" t="s">
        <v>747</v>
      </c>
      <c r="B921" s="521"/>
      <c r="C921" s="118">
        <v>544807</v>
      </c>
      <c r="D921" s="118">
        <v>544807</v>
      </c>
      <c r="E921" s="118">
        <v>543920.99</v>
      </c>
      <c r="F921" s="119">
        <v>99.84</v>
      </c>
    </row>
    <row r="922" spans="1:6" ht="12.75">
      <c r="A922" s="126" t="s">
        <v>330</v>
      </c>
      <c r="B922" s="126" t="s">
        <v>331</v>
      </c>
      <c r="C922" s="127">
        <v>37000</v>
      </c>
      <c r="D922" s="127">
        <v>37000</v>
      </c>
      <c r="E922" s="127">
        <v>36114.03</v>
      </c>
      <c r="F922" s="128">
        <v>97.61</v>
      </c>
    </row>
    <row r="923" spans="1:6" ht="12.75">
      <c r="A923" s="129" t="s">
        <v>340</v>
      </c>
      <c r="B923" s="129" t="s">
        <v>341</v>
      </c>
      <c r="C923" s="130" t="s">
        <v>161</v>
      </c>
      <c r="D923" s="130" t="s">
        <v>161</v>
      </c>
      <c r="E923" s="130">
        <v>36114.03</v>
      </c>
      <c r="F923" s="131" t="s">
        <v>161</v>
      </c>
    </row>
    <row r="924" spans="1:6" ht="12.75">
      <c r="A924" s="126" t="s">
        <v>397</v>
      </c>
      <c r="B924" s="126" t="s">
        <v>68</v>
      </c>
      <c r="C924" s="127">
        <v>507807</v>
      </c>
      <c r="D924" s="127">
        <v>507807</v>
      </c>
      <c r="E924" s="127">
        <v>507806.96</v>
      </c>
      <c r="F924" s="128">
        <v>100</v>
      </c>
    </row>
    <row r="925" spans="1:6" ht="12.75">
      <c r="A925" s="129" t="s">
        <v>398</v>
      </c>
      <c r="B925" s="129" t="s">
        <v>69</v>
      </c>
      <c r="C925" s="130" t="s">
        <v>161</v>
      </c>
      <c r="D925" s="130" t="s">
        <v>161</v>
      </c>
      <c r="E925" s="130">
        <v>457806.96</v>
      </c>
      <c r="F925" s="131" t="s">
        <v>161</v>
      </c>
    </row>
    <row r="926" spans="1:6" ht="12.75">
      <c r="A926" s="129" t="s">
        <v>399</v>
      </c>
      <c r="B926" s="129" t="s">
        <v>70</v>
      </c>
      <c r="C926" s="130" t="s">
        <v>161</v>
      </c>
      <c r="D926" s="130" t="s">
        <v>161</v>
      </c>
      <c r="E926" s="130">
        <v>50000</v>
      </c>
      <c r="F926" s="131" t="s">
        <v>161</v>
      </c>
    </row>
    <row r="927" spans="1:6" ht="12.75">
      <c r="A927" s="523" t="s">
        <v>748</v>
      </c>
      <c r="B927" s="521"/>
      <c r="C927" s="118">
        <v>150000</v>
      </c>
      <c r="D927" s="118">
        <v>150000</v>
      </c>
      <c r="E927" s="118">
        <v>150000</v>
      </c>
      <c r="F927" s="119">
        <v>100</v>
      </c>
    </row>
    <row r="928" spans="1:6" ht="12.75">
      <c r="A928" s="523" t="s">
        <v>750</v>
      </c>
      <c r="B928" s="521"/>
      <c r="C928" s="118">
        <v>150000</v>
      </c>
      <c r="D928" s="118">
        <v>150000</v>
      </c>
      <c r="E928" s="118">
        <v>150000</v>
      </c>
      <c r="F928" s="119">
        <v>100</v>
      </c>
    </row>
    <row r="929" spans="1:6" ht="12.75">
      <c r="A929" s="126" t="s">
        <v>397</v>
      </c>
      <c r="B929" s="126" t="s">
        <v>68</v>
      </c>
      <c r="C929" s="127">
        <v>150000</v>
      </c>
      <c r="D929" s="127">
        <v>150000</v>
      </c>
      <c r="E929" s="127">
        <v>150000</v>
      </c>
      <c r="F929" s="128">
        <v>100</v>
      </c>
    </row>
    <row r="930" spans="1:6" ht="12.75">
      <c r="A930" s="129" t="s">
        <v>399</v>
      </c>
      <c r="B930" s="129" t="s">
        <v>70</v>
      </c>
      <c r="C930" s="130" t="s">
        <v>161</v>
      </c>
      <c r="D930" s="130" t="s">
        <v>161</v>
      </c>
      <c r="E930" s="130">
        <v>150000</v>
      </c>
      <c r="F930" s="131" t="s">
        <v>161</v>
      </c>
    </row>
    <row r="931" spans="1:6" ht="12.75">
      <c r="A931" s="523" t="s">
        <v>751</v>
      </c>
      <c r="B931" s="521"/>
      <c r="C931" s="118">
        <v>227663</v>
      </c>
      <c r="D931" s="118">
        <v>227663</v>
      </c>
      <c r="E931" s="118">
        <v>227663</v>
      </c>
      <c r="F931" s="119">
        <v>100</v>
      </c>
    </row>
    <row r="932" spans="1:6" ht="12.75">
      <c r="A932" s="523" t="s">
        <v>849</v>
      </c>
      <c r="B932" s="521"/>
      <c r="C932" s="118">
        <v>227663</v>
      </c>
      <c r="D932" s="118">
        <v>227663</v>
      </c>
      <c r="E932" s="118">
        <v>227663</v>
      </c>
      <c r="F932" s="119">
        <v>100</v>
      </c>
    </row>
    <row r="933" spans="1:6" ht="12.75">
      <c r="A933" s="126" t="s">
        <v>397</v>
      </c>
      <c r="B933" s="126" t="s">
        <v>68</v>
      </c>
      <c r="C933" s="127">
        <v>227663</v>
      </c>
      <c r="D933" s="127">
        <v>227663</v>
      </c>
      <c r="E933" s="127">
        <v>227663</v>
      </c>
      <c r="F933" s="128">
        <v>100</v>
      </c>
    </row>
    <row r="934" spans="1:6" ht="12.75">
      <c r="A934" s="129" t="s">
        <v>398</v>
      </c>
      <c r="B934" s="129" t="s">
        <v>69</v>
      </c>
      <c r="C934" s="130" t="s">
        <v>161</v>
      </c>
      <c r="D934" s="130" t="s">
        <v>161</v>
      </c>
      <c r="E934" s="130">
        <v>227663</v>
      </c>
      <c r="F934" s="131" t="s">
        <v>161</v>
      </c>
    </row>
    <row r="935" spans="1:6" ht="12.75">
      <c r="A935" s="523" t="s">
        <v>753</v>
      </c>
      <c r="B935" s="521"/>
      <c r="C935" s="118">
        <v>308800</v>
      </c>
      <c r="D935" s="118">
        <v>308800</v>
      </c>
      <c r="E935" s="118">
        <v>308800</v>
      </c>
      <c r="F935" s="119">
        <v>100</v>
      </c>
    </row>
    <row r="936" spans="1:6" ht="12.75">
      <c r="A936" s="523" t="s">
        <v>754</v>
      </c>
      <c r="B936" s="521"/>
      <c r="C936" s="118">
        <v>308800</v>
      </c>
      <c r="D936" s="118">
        <v>308800</v>
      </c>
      <c r="E936" s="118">
        <v>308800</v>
      </c>
      <c r="F936" s="119">
        <v>100</v>
      </c>
    </row>
    <row r="937" spans="1:6" ht="12.75">
      <c r="A937" s="126" t="s">
        <v>397</v>
      </c>
      <c r="B937" s="126" t="s">
        <v>68</v>
      </c>
      <c r="C937" s="127">
        <v>308800</v>
      </c>
      <c r="D937" s="127">
        <v>308800</v>
      </c>
      <c r="E937" s="127">
        <v>308800</v>
      </c>
      <c r="F937" s="128">
        <v>100</v>
      </c>
    </row>
    <row r="938" spans="1:6" ht="12.75">
      <c r="A938" s="129" t="s">
        <v>398</v>
      </c>
      <c r="B938" s="129" t="s">
        <v>69</v>
      </c>
      <c r="C938" s="130" t="s">
        <v>161</v>
      </c>
      <c r="D938" s="130" t="s">
        <v>161</v>
      </c>
      <c r="E938" s="130">
        <v>308800</v>
      </c>
      <c r="F938" s="131" t="s">
        <v>161</v>
      </c>
    </row>
    <row r="939" spans="1:6" ht="12.75">
      <c r="A939" s="123" t="s">
        <v>759</v>
      </c>
      <c r="B939" s="123" t="s">
        <v>905</v>
      </c>
      <c r="C939" s="124">
        <v>100000</v>
      </c>
      <c r="D939" s="124">
        <v>100000</v>
      </c>
      <c r="E939" s="124">
        <v>100000</v>
      </c>
      <c r="F939" s="125">
        <v>100</v>
      </c>
    </row>
    <row r="940" spans="1:6" ht="12.75">
      <c r="A940" s="523" t="s">
        <v>746</v>
      </c>
      <c r="B940" s="521"/>
      <c r="C940" s="118">
        <v>100000</v>
      </c>
      <c r="D940" s="118">
        <v>100000</v>
      </c>
      <c r="E940" s="118">
        <v>100000</v>
      </c>
      <c r="F940" s="119">
        <v>100</v>
      </c>
    </row>
    <row r="941" spans="1:6" ht="12.75">
      <c r="A941" s="523" t="s">
        <v>747</v>
      </c>
      <c r="B941" s="521"/>
      <c r="C941" s="118">
        <v>100000</v>
      </c>
      <c r="D941" s="118">
        <v>100000</v>
      </c>
      <c r="E941" s="118">
        <v>100000</v>
      </c>
      <c r="F941" s="119">
        <v>100</v>
      </c>
    </row>
    <row r="942" spans="1:6" ht="12.75">
      <c r="A942" s="126" t="s">
        <v>397</v>
      </c>
      <c r="B942" s="126" t="s">
        <v>68</v>
      </c>
      <c r="C942" s="127">
        <v>100000</v>
      </c>
      <c r="D942" s="127">
        <v>100000</v>
      </c>
      <c r="E942" s="127">
        <v>100000</v>
      </c>
      <c r="F942" s="128">
        <v>100</v>
      </c>
    </row>
    <row r="943" spans="1:6" ht="12.75">
      <c r="A943" s="129" t="s">
        <v>398</v>
      </c>
      <c r="B943" s="129" t="s">
        <v>69</v>
      </c>
      <c r="C943" s="130" t="s">
        <v>161</v>
      </c>
      <c r="D943" s="130" t="s">
        <v>161</v>
      </c>
      <c r="E943" s="130">
        <v>100000</v>
      </c>
      <c r="F943" s="131" t="s">
        <v>161</v>
      </c>
    </row>
    <row r="944" spans="1:6" ht="12.75">
      <c r="A944" s="123" t="s">
        <v>763</v>
      </c>
      <c r="B944" s="123" t="s">
        <v>906</v>
      </c>
      <c r="C944" s="124">
        <v>56000</v>
      </c>
      <c r="D944" s="124">
        <v>56000</v>
      </c>
      <c r="E944" s="124">
        <v>56000.07</v>
      </c>
      <c r="F944" s="125">
        <v>100</v>
      </c>
    </row>
    <row r="945" spans="1:6" ht="12.75">
      <c r="A945" s="523" t="s">
        <v>746</v>
      </c>
      <c r="B945" s="521"/>
      <c r="C945" s="118">
        <v>56000</v>
      </c>
      <c r="D945" s="118">
        <v>56000</v>
      </c>
      <c r="E945" s="118">
        <v>56000.07</v>
      </c>
      <c r="F945" s="119">
        <v>100</v>
      </c>
    </row>
    <row r="946" spans="1:6" ht="12.75">
      <c r="A946" s="523" t="s">
        <v>747</v>
      </c>
      <c r="B946" s="521"/>
      <c r="C946" s="118">
        <v>56000</v>
      </c>
      <c r="D946" s="118">
        <v>56000</v>
      </c>
      <c r="E946" s="118">
        <v>56000.07</v>
      </c>
      <c r="F946" s="119">
        <v>100</v>
      </c>
    </row>
    <row r="947" spans="1:6" ht="12.75">
      <c r="A947" s="126" t="s">
        <v>410</v>
      </c>
      <c r="B947" s="126" t="s">
        <v>251</v>
      </c>
      <c r="C947" s="127">
        <v>56000</v>
      </c>
      <c r="D947" s="127">
        <v>56000</v>
      </c>
      <c r="E947" s="127">
        <v>56000.07</v>
      </c>
      <c r="F947" s="128">
        <v>100</v>
      </c>
    </row>
    <row r="948" spans="1:6" ht="12.75">
      <c r="A948" s="129" t="s">
        <v>411</v>
      </c>
      <c r="B948" s="129" t="s">
        <v>412</v>
      </c>
      <c r="C948" s="130" t="s">
        <v>161</v>
      </c>
      <c r="D948" s="130" t="s">
        <v>161</v>
      </c>
      <c r="E948" s="130">
        <v>56000.07</v>
      </c>
      <c r="F948" s="131" t="s">
        <v>161</v>
      </c>
    </row>
    <row r="949" spans="1:6" ht="12.75">
      <c r="A949" s="123" t="s">
        <v>807</v>
      </c>
      <c r="B949" s="123" t="s">
        <v>1283</v>
      </c>
      <c r="C949" s="124">
        <v>72810</v>
      </c>
      <c r="D949" s="124">
        <v>73110</v>
      </c>
      <c r="E949" s="124">
        <v>73043.2</v>
      </c>
      <c r="F949" s="125">
        <v>99.91</v>
      </c>
    </row>
    <row r="950" spans="1:6" ht="12.75">
      <c r="A950" s="523" t="s">
        <v>746</v>
      </c>
      <c r="B950" s="521"/>
      <c r="C950" s="118">
        <v>44810</v>
      </c>
      <c r="D950" s="118">
        <v>45110</v>
      </c>
      <c r="E950" s="118">
        <v>45043.2</v>
      </c>
      <c r="F950" s="119">
        <v>99.85</v>
      </c>
    </row>
    <row r="951" spans="1:6" ht="12.75">
      <c r="A951" s="523" t="s">
        <v>747</v>
      </c>
      <c r="B951" s="521"/>
      <c r="C951" s="118">
        <v>44810</v>
      </c>
      <c r="D951" s="118">
        <v>45110</v>
      </c>
      <c r="E951" s="118">
        <v>45043.2</v>
      </c>
      <c r="F951" s="119">
        <v>99.85</v>
      </c>
    </row>
    <row r="952" spans="1:6" ht="12.75">
      <c r="A952" s="126" t="s">
        <v>330</v>
      </c>
      <c r="B952" s="126" t="s">
        <v>331</v>
      </c>
      <c r="C952" s="127">
        <v>28000</v>
      </c>
      <c r="D952" s="127">
        <v>28300</v>
      </c>
      <c r="E952" s="127">
        <v>28233.54</v>
      </c>
      <c r="F952" s="128">
        <v>99.77</v>
      </c>
    </row>
    <row r="953" spans="1:6" ht="12.75">
      <c r="A953" s="129" t="s">
        <v>348</v>
      </c>
      <c r="B953" s="129" t="s">
        <v>349</v>
      </c>
      <c r="C953" s="130" t="s">
        <v>161</v>
      </c>
      <c r="D953" s="130" t="s">
        <v>161</v>
      </c>
      <c r="E953" s="130">
        <v>28233.54</v>
      </c>
      <c r="F953" s="131" t="s">
        <v>161</v>
      </c>
    </row>
    <row r="954" spans="1:6" ht="12.75">
      <c r="A954" s="126" t="s">
        <v>391</v>
      </c>
      <c r="B954" s="126" t="s">
        <v>392</v>
      </c>
      <c r="C954" s="127">
        <v>16810</v>
      </c>
      <c r="D954" s="127">
        <v>16810</v>
      </c>
      <c r="E954" s="127">
        <v>16809.66</v>
      </c>
      <c r="F954" s="128">
        <v>100</v>
      </c>
    </row>
    <row r="955" spans="1:6" ht="12.75">
      <c r="A955" s="129" t="s">
        <v>393</v>
      </c>
      <c r="B955" s="129" t="s">
        <v>394</v>
      </c>
      <c r="C955" s="130" t="s">
        <v>161</v>
      </c>
      <c r="D955" s="130" t="s">
        <v>161</v>
      </c>
      <c r="E955" s="130">
        <v>16809.66</v>
      </c>
      <c r="F955" s="131" t="s">
        <v>161</v>
      </c>
    </row>
    <row r="956" spans="1:6" ht="12.75">
      <c r="A956" s="523" t="s">
        <v>751</v>
      </c>
      <c r="B956" s="521"/>
      <c r="C956" s="118">
        <v>28000</v>
      </c>
      <c r="D956" s="118">
        <v>28000</v>
      </c>
      <c r="E956" s="118">
        <v>28000</v>
      </c>
      <c r="F956" s="119">
        <v>100</v>
      </c>
    </row>
    <row r="957" spans="1:6" ht="12.75">
      <c r="A957" s="523" t="s">
        <v>849</v>
      </c>
      <c r="B957" s="521"/>
      <c r="C957" s="118">
        <v>28000</v>
      </c>
      <c r="D957" s="118">
        <v>28000</v>
      </c>
      <c r="E957" s="118">
        <v>28000</v>
      </c>
      <c r="F957" s="119">
        <v>100</v>
      </c>
    </row>
    <row r="958" spans="1:6" ht="12.75">
      <c r="A958" s="126" t="s">
        <v>330</v>
      </c>
      <c r="B958" s="126" t="s">
        <v>331</v>
      </c>
      <c r="C958" s="127">
        <v>28000</v>
      </c>
      <c r="D958" s="127">
        <v>28000</v>
      </c>
      <c r="E958" s="127">
        <v>28000</v>
      </c>
      <c r="F958" s="128">
        <v>100</v>
      </c>
    </row>
    <row r="959" spans="1:6" ht="12.75">
      <c r="A959" s="129" t="s">
        <v>348</v>
      </c>
      <c r="B959" s="129" t="s">
        <v>349</v>
      </c>
      <c r="C959" s="130" t="s">
        <v>161</v>
      </c>
      <c r="D959" s="130" t="s">
        <v>161</v>
      </c>
      <c r="E959" s="130">
        <v>28000</v>
      </c>
      <c r="F959" s="131" t="s">
        <v>161</v>
      </c>
    </row>
    <row r="960" spans="1:6" ht="12.75">
      <c r="A960" s="123" t="s">
        <v>820</v>
      </c>
      <c r="B960" s="123" t="s">
        <v>1404</v>
      </c>
      <c r="C960" s="124">
        <v>410500</v>
      </c>
      <c r="D960" s="124">
        <v>410500</v>
      </c>
      <c r="E960" s="124">
        <v>410489.01</v>
      </c>
      <c r="F960" s="125">
        <v>100</v>
      </c>
    </row>
    <row r="961" spans="1:6" ht="12.75">
      <c r="A961" s="523" t="s">
        <v>850</v>
      </c>
      <c r="B961" s="521"/>
      <c r="C961" s="118">
        <v>410500</v>
      </c>
      <c r="D961" s="118">
        <v>410500</v>
      </c>
      <c r="E961" s="118">
        <v>410489.01</v>
      </c>
      <c r="F961" s="119">
        <v>100</v>
      </c>
    </row>
    <row r="962" spans="1:6" ht="12.75">
      <c r="A962" s="523" t="s">
        <v>856</v>
      </c>
      <c r="B962" s="521"/>
      <c r="C962" s="118">
        <v>410500</v>
      </c>
      <c r="D962" s="118">
        <v>410500</v>
      </c>
      <c r="E962" s="118">
        <v>410489.01</v>
      </c>
      <c r="F962" s="119">
        <v>100</v>
      </c>
    </row>
    <row r="963" spans="1:6" ht="12.75">
      <c r="A963" s="126" t="s">
        <v>391</v>
      </c>
      <c r="B963" s="126" t="s">
        <v>392</v>
      </c>
      <c r="C963" s="127">
        <v>410500</v>
      </c>
      <c r="D963" s="127">
        <v>410500</v>
      </c>
      <c r="E963" s="127">
        <v>410489.01</v>
      </c>
      <c r="F963" s="128">
        <v>100</v>
      </c>
    </row>
    <row r="964" spans="1:6" ht="12.75">
      <c r="A964" s="129" t="s">
        <v>395</v>
      </c>
      <c r="B964" s="129" t="s">
        <v>1405</v>
      </c>
      <c r="C964" s="130" t="s">
        <v>161</v>
      </c>
      <c r="D964" s="130" t="s">
        <v>161</v>
      </c>
      <c r="E964" s="130">
        <v>410489.01</v>
      </c>
      <c r="F964" s="131" t="s">
        <v>161</v>
      </c>
    </row>
    <row r="965" spans="1:6" ht="12.75">
      <c r="A965" s="123" t="s">
        <v>781</v>
      </c>
      <c r="B965" s="123" t="s">
        <v>907</v>
      </c>
      <c r="C965" s="124">
        <v>124000</v>
      </c>
      <c r="D965" s="124">
        <v>124000</v>
      </c>
      <c r="E965" s="124">
        <v>117320</v>
      </c>
      <c r="F965" s="125">
        <v>94.61</v>
      </c>
    </row>
    <row r="966" spans="1:6" ht="12.75">
      <c r="A966" s="523" t="s">
        <v>746</v>
      </c>
      <c r="B966" s="521"/>
      <c r="C966" s="118">
        <v>124000</v>
      </c>
      <c r="D966" s="118">
        <v>124000</v>
      </c>
      <c r="E966" s="118">
        <v>117320</v>
      </c>
      <c r="F966" s="119">
        <v>94.61</v>
      </c>
    </row>
    <row r="967" spans="1:6" ht="12.75">
      <c r="A967" s="523" t="s">
        <v>747</v>
      </c>
      <c r="B967" s="521"/>
      <c r="C967" s="118">
        <v>124000</v>
      </c>
      <c r="D967" s="118">
        <v>124000</v>
      </c>
      <c r="E967" s="118">
        <v>117320</v>
      </c>
      <c r="F967" s="119">
        <v>94.61</v>
      </c>
    </row>
    <row r="968" spans="1:6" ht="12.75">
      <c r="A968" s="126" t="s">
        <v>402</v>
      </c>
      <c r="B968" s="126" t="s">
        <v>403</v>
      </c>
      <c r="C968" s="127">
        <v>124000</v>
      </c>
      <c r="D968" s="127">
        <v>124000</v>
      </c>
      <c r="E968" s="127">
        <v>117320</v>
      </c>
      <c r="F968" s="128">
        <v>94.61</v>
      </c>
    </row>
    <row r="969" spans="1:6" ht="12.75">
      <c r="A969" s="129" t="s">
        <v>406</v>
      </c>
      <c r="B969" s="129" t="s">
        <v>407</v>
      </c>
      <c r="C969" s="130" t="s">
        <v>161</v>
      </c>
      <c r="D969" s="130" t="s">
        <v>161</v>
      </c>
      <c r="E969" s="130">
        <v>117320</v>
      </c>
      <c r="F969" s="131" t="s">
        <v>161</v>
      </c>
    </row>
    <row r="970" spans="1:6" ht="12.75">
      <c r="A970" s="123" t="s">
        <v>1284</v>
      </c>
      <c r="B970" s="123" t="s">
        <v>1285</v>
      </c>
      <c r="C970" s="124">
        <v>26000</v>
      </c>
      <c r="D970" s="124">
        <v>26000</v>
      </c>
      <c r="E970" s="124">
        <v>26000</v>
      </c>
      <c r="F970" s="125">
        <v>100</v>
      </c>
    </row>
    <row r="971" spans="1:6" ht="12.75">
      <c r="A971" s="523" t="s">
        <v>746</v>
      </c>
      <c r="B971" s="521"/>
      <c r="C971" s="118">
        <v>26000</v>
      </c>
      <c r="D971" s="118">
        <v>26000</v>
      </c>
      <c r="E971" s="118">
        <v>26000</v>
      </c>
      <c r="F971" s="119">
        <v>100</v>
      </c>
    </row>
    <row r="972" spans="1:6" ht="12.75">
      <c r="A972" s="523" t="s">
        <v>747</v>
      </c>
      <c r="B972" s="521"/>
      <c r="C972" s="118">
        <v>26000</v>
      </c>
      <c r="D972" s="118">
        <v>26000</v>
      </c>
      <c r="E972" s="118">
        <v>26000</v>
      </c>
      <c r="F972" s="119">
        <v>100</v>
      </c>
    </row>
    <row r="973" spans="1:6" ht="12.75">
      <c r="A973" s="126" t="s">
        <v>397</v>
      </c>
      <c r="B973" s="126" t="s">
        <v>68</v>
      </c>
      <c r="C973" s="127">
        <v>26000</v>
      </c>
      <c r="D973" s="127">
        <v>26000</v>
      </c>
      <c r="E973" s="127">
        <v>26000</v>
      </c>
      <c r="F973" s="128">
        <v>100</v>
      </c>
    </row>
    <row r="974" spans="1:6" ht="12.75">
      <c r="A974" s="129" t="s">
        <v>398</v>
      </c>
      <c r="B974" s="129" t="s">
        <v>69</v>
      </c>
      <c r="C974" s="130" t="s">
        <v>161</v>
      </c>
      <c r="D974" s="130" t="s">
        <v>161</v>
      </c>
      <c r="E974" s="130">
        <v>26000</v>
      </c>
      <c r="F974" s="131" t="s">
        <v>161</v>
      </c>
    </row>
    <row r="975" spans="1:6" ht="12.75">
      <c r="A975" s="123" t="s">
        <v>996</v>
      </c>
      <c r="B975" s="123" t="s">
        <v>1406</v>
      </c>
      <c r="C975" s="124">
        <v>26000</v>
      </c>
      <c r="D975" s="124">
        <v>26000</v>
      </c>
      <c r="E975" s="124">
        <v>26000</v>
      </c>
      <c r="F975" s="125">
        <v>100</v>
      </c>
    </row>
    <row r="976" spans="1:6" ht="12.75">
      <c r="A976" s="523" t="s">
        <v>746</v>
      </c>
      <c r="B976" s="521"/>
      <c r="C976" s="118">
        <v>26000</v>
      </c>
      <c r="D976" s="118">
        <v>26000</v>
      </c>
      <c r="E976" s="118">
        <v>26000</v>
      </c>
      <c r="F976" s="119">
        <v>100</v>
      </c>
    </row>
    <row r="977" spans="1:6" ht="12.75">
      <c r="A977" s="523" t="s">
        <v>747</v>
      </c>
      <c r="B977" s="521"/>
      <c r="C977" s="118">
        <v>26000</v>
      </c>
      <c r="D977" s="118">
        <v>26000</v>
      </c>
      <c r="E977" s="118">
        <v>26000</v>
      </c>
      <c r="F977" s="119">
        <v>100</v>
      </c>
    </row>
    <row r="978" spans="1:6" ht="12.75">
      <c r="A978" s="126" t="s">
        <v>397</v>
      </c>
      <c r="B978" s="126" t="s">
        <v>68</v>
      </c>
      <c r="C978" s="127">
        <v>26000</v>
      </c>
      <c r="D978" s="127">
        <v>26000</v>
      </c>
      <c r="E978" s="127">
        <v>26000</v>
      </c>
      <c r="F978" s="128">
        <v>100</v>
      </c>
    </row>
    <row r="979" spans="1:6" ht="12.75">
      <c r="A979" s="129" t="s">
        <v>398</v>
      </c>
      <c r="B979" s="129" t="s">
        <v>69</v>
      </c>
      <c r="C979" s="130" t="s">
        <v>161</v>
      </c>
      <c r="D979" s="130" t="s">
        <v>161</v>
      </c>
      <c r="E979" s="130">
        <v>26000</v>
      </c>
      <c r="F979" s="131" t="s">
        <v>161</v>
      </c>
    </row>
    <row r="980" spans="1:6" ht="12.75">
      <c r="A980" s="120" t="s">
        <v>908</v>
      </c>
      <c r="B980" s="120" t="s">
        <v>909</v>
      </c>
      <c r="C980" s="121">
        <v>14114616</v>
      </c>
      <c r="D980" s="121">
        <v>14114616</v>
      </c>
      <c r="E980" s="121">
        <v>13771802.97</v>
      </c>
      <c r="F980" s="122">
        <v>97.57</v>
      </c>
    </row>
    <row r="981" spans="1:6" ht="12.75">
      <c r="A981" s="123" t="s">
        <v>757</v>
      </c>
      <c r="B981" s="123" t="s">
        <v>910</v>
      </c>
      <c r="C981" s="124">
        <v>4542000</v>
      </c>
      <c r="D981" s="124">
        <v>4542000</v>
      </c>
      <c r="E981" s="124">
        <v>4537215.87</v>
      </c>
      <c r="F981" s="125">
        <v>99.89</v>
      </c>
    </row>
    <row r="982" spans="1:6" ht="12.75">
      <c r="A982" s="523" t="s">
        <v>850</v>
      </c>
      <c r="B982" s="521"/>
      <c r="C982" s="118">
        <v>4542000</v>
      </c>
      <c r="D982" s="118">
        <v>4542000</v>
      </c>
      <c r="E982" s="118">
        <v>4537215.87</v>
      </c>
      <c r="F982" s="119">
        <v>99.89</v>
      </c>
    </row>
    <row r="983" spans="1:6" ht="12.75">
      <c r="A983" s="523" t="s">
        <v>856</v>
      </c>
      <c r="B983" s="521"/>
      <c r="C983" s="118">
        <v>4542000</v>
      </c>
      <c r="D983" s="118">
        <v>4542000</v>
      </c>
      <c r="E983" s="118">
        <v>4537215.87</v>
      </c>
      <c r="F983" s="119">
        <v>99.89</v>
      </c>
    </row>
    <row r="984" spans="1:6" ht="12.75">
      <c r="A984" s="126" t="s">
        <v>330</v>
      </c>
      <c r="B984" s="126" t="s">
        <v>331</v>
      </c>
      <c r="C984" s="127">
        <v>682000</v>
      </c>
      <c r="D984" s="127">
        <v>682000</v>
      </c>
      <c r="E984" s="127">
        <v>681001.99</v>
      </c>
      <c r="F984" s="128">
        <v>99.85</v>
      </c>
    </row>
    <row r="985" spans="1:6" ht="12.75">
      <c r="A985" s="129" t="s">
        <v>340</v>
      </c>
      <c r="B985" s="129" t="s">
        <v>341</v>
      </c>
      <c r="C985" s="130" t="s">
        <v>161</v>
      </c>
      <c r="D985" s="130" t="s">
        <v>161</v>
      </c>
      <c r="E985" s="130">
        <v>681001.99</v>
      </c>
      <c r="F985" s="131" t="s">
        <v>161</v>
      </c>
    </row>
    <row r="986" spans="1:6" ht="12.75">
      <c r="A986" s="126" t="s">
        <v>422</v>
      </c>
      <c r="B986" s="126" t="s">
        <v>423</v>
      </c>
      <c r="C986" s="127">
        <v>3860000</v>
      </c>
      <c r="D986" s="127">
        <v>3860000</v>
      </c>
      <c r="E986" s="127">
        <v>3856213.88</v>
      </c>
      <c r="F986" s="128">
        <v>99.9</v>
      </c>
    </row>
    <row r="987" spans="1:6" ht="12.75">
      <c r="A987" s="129" t="s">
        <v>424</v>
      </c>
      <c r="B987" s="129" t="s">
        <v>1407</v>
      </c>
      <c r="C987" s="130" t="s">
        <v>161</v>
      </c>
      <c r="D987" s="130" t="s">
        <v>161</v>
      </c>
      <c r="E987" s="130">
        <v>3856213.88</v>
      </c>
      <c r="F987" s="131" t="s">
        <v>161</v>
      </c>
    </row>
    <row r="988" spans="1:6" ht="12.75">
      <c r="A988" s="123" t="s">
        <v>763</v>
      </c>
      <c r="B988" s="123" t="s">
        <v>911</v>
      </c>
      <c r="C988" s="124">
        <v>8084300</v>
      </c>
      <c r="D988" s="124">
        <v>8084300</v>
      </c>
      <c r="E988" s="124">
        <v>7997858.22</v>
      </c>
      <c r="F988" s="125">
        <v>98.93</v>
      </c>
    </row>
    <row r="989" spans="1:6" ht="12.75">
      <c r="A989" s="523" t="s">
        <v>746</v>
      </c>
      <c r="B989" s="521"/>
      <c r="C989" s="118">
        <v>6433300</v>
      </c>
      <c r="D989" s="118">
        <v>6433300</v>
      </c>
      <c r="E989" s="118">
        <v>6346858.22</v>
      </c>
      <c r="F989" s="119">
        <v>98.66</v>
      </c>
    </row>
    <row r="990" spans="1:6" ht="12.75">
      <c r="A990" s="523" t="s">
        <v>747</v>
      </c>
      <c r="B990" s="521"/>
      <c r="C990" s="118">
        <v>6433300</v>
      </c>
      <c r="D990" s="118">
        <v>6433300</v>
      </c>
      <c r="E990" s="118">
        <v>6346858.22</v>
      </c>
      <c r="F990" s="119">
        <v>98.66</v>
      </c>
    </row>
    <row r="991" spans="1:6" ht="12.75">
      <c r="A991" s="126" t="s">
        <v>410</v>
      </c>
      <c r="B991" s="126" t="s">
        <v>251</v>
      </c>
      <c r="C991" s="127">
        <v>6433300</v>
      </c>
      <c r="D991" s="127">
        <v>6433300</v>
      </c>
      <c r="E991" s="127">
        <v>6346858.22</v>
      </c>
      <c r="F991" s="128">
        <v>98.66</v>
      </c>
    </row>
    <row r="992" spans="1:6" ht="12.75">
      <c r="A992" s="129" t="s">
        <v>411</v>
      </c>
      <c r="B992" s="129" t="s">
        <v>412</v>
      </c>
      <c r="C992" s="130" t="s">
        <v>161</v>
      </c>
      <c r="D992" s="130" t="s">
        <v>161</v>
      </c>
      <c r="E992" s="130">
        <v>6346858.22</v>
      </c>
      <c r="F992" s="131" t="s">
        <v>161</v>
      </c>
    </row>
    <row r="993" spans="1:6" ht="12.75">
      <c r="A993" s="523" t="s">
        <v>748</v>
      </c>
      <c r="B993" s="521"/>
      <c r="C993" s="118">
        <v>1651000</v>
      </c>
      <c r="D993" s="118">
        <v>1651000</v>
      </c>
      <c r="E993" s="118">
        <v>1651000</v>
      </c>
      <c r="F993" s="119">
        <v>100</v>
      </c>
    </row>
    <row r="994" spans="1:6" ht="12.75">
      <c r="A994" s="523" t="s">
        <v>750</v>
      </c>
      <c r="B994" s="521"/>
      <c r="C994" s="118">
        <v>1651000</v>
      </c>
      <c r="D994" s="118">
        <v>1651000</v>
      </c>
      <c r="E994" s="118">
        <v>1651000</v>
      </c>
      <c r="F994" s="119">
        <v>100</v>
      </c>
    </row>
    <row r="995" spans="1:6" ht="12.75">
      <c r="A995" s="126" t="s">
        <v>410</v>
      </c>
      <c r="B995" s="126" t="s">
        <v>251</v>
      </c>
      <c r="C995" s="127">
        <v>1651000</v>
      </c>
      <c r="D995" s="127">
        <v>1651000</v>
      </c>
      <c r="E995" s="127">
        <v>1651000</v>
      </c>
      <c r="F995" s="128">
        <v>100</v>
      </c>
    </row>
    <row r="996" spans="1:6" ht="12.75">
      <c r="A996" s="129" t="s">
        <v>411</v>
      </c>
      <c r="B996" s="129" t="s">
        <v>412</v>
      </c>
      <c r="C996" s="130" t="s">
        <v>161</v>
      </c>
      <c r="D996" s="130" t="s">
        <v>161</v>
      </c>
      <c r="E996" s="130">
        <v>1651000</v>
      </c>
      <c r="F996" s="131" t="s">
        <v>161</v>
      </c>
    </row>
    <row r="997" spans="1:6" ht="12.75">
      <c r="A997" s="123" t="s">
        <v>772</v>
      </c>
      <c r="B997" s="123" t="s">
        <v>1099</v>
      </c>
      <c r="C997" s="124">
        <v>1028316</v>
      </c>
      <c r="D997" s="124">
        <v>1028316</v>
      </c>
      <c r="E997" s="124">
        <v>1028603.88</v>
      </c>
      <c r="F997" s="125">
        <v>100.03</v>
      </c>
    </row>
    <row r="998" spans="1:6" ht="12.75">
      <c r="A998" s="523" t="s">
        <v>746</v>
      </c>
      <c r="B998" s="521"/>
      <c r="C998" s="118">
        <v>1028316</v>
      </c>
      <c r="D998" s="118">
        <v>1028316</v>
      </c>
      <c r="E998" s="118">
        <v>1028603.88</v>
      </c>
      <c r="F998" s="119">
        <v>100.03</v>
      </c>
    </row>
    <row r="999" spans="1:6" ht="12.75">
      <c r="A999" s="523" t="s">
        <v>747</v>
      </c>
      <c r="B999" s="521"/>
      <c r="C999" s="118">
        <v>1028316</v>
      </c>
      <c r="D999" s="118">
        <v>1028316</v>
      </c>
      <c r="E999" s="118">
        <v>1028603.88</v>
      </c>
      <c r="F999" s="119">
        <v>100.03</v>
      </c>
    </row>
    <row r="1000" spans="1:6" ht="12.75">
      <c r="A1000" s="126" t="s">
        <v>330</v>
      </c>
      <c r="B1000" s="126" t="s">
        <v>331</v>
      </c>
      <c r="C1000" s="127">
        <v>1028316</v>
      </c>
      <c r="D1000" s="127">
        <v>1028316</v>
      </c>
      <c r="E1000" s="127">
        <v>1028603.88</v>
      </c>
      <c r="F1000" s="128">
        <v>100.03</v>
      </c>
    </row>
    <row r="1001" spans="1:6" ht="12.75">
      <c r="A1001" s="129" t="s">
        <v>334</v>
      </c>
      <c r="B1001" s="129" t="s">
        <v>335</v>
      </c>
      <c r="C1001" s="130" t="s">
        <v>161</v>
      </c>
      <c r="D1001" s="130" t="s">
        <v>161</v>
      </c>
      <c r="E1001" s="130">
        <v>1028603.88</v>
      </c>
      <c r="F1001" s="131" t="s">
        <v>161</v>
      </c>
    </row>
    <row r="1002" spans="1:6" ht="12.75">
      <c r="A1002" s="123" t="s">
        <v>837</v>
      </c>
      <c r="B1002" s="123" t="s">
        <v>1408</v>
      </c>
      <c r="C1002" s="124">
        <v>460000</v>
      </c>
      <c r="D1002" s="124">
        <v>460000</v>
      </c>
      <c r="E1002" s="124">
        <v>208125</v>
      </c>
      <c r="F1002" s="125">
        <v>45.24</v>
      </c>
    </row>
    <row r="1003" spans="1:6" ht="12.75">
      <c r="A1003" s="523" t="s">
        <v>850</v>
      </c>
      <c r="B1003" s="521"/>
      <c r="C1003" s="118">
        <v>460000</v>
      </c>
      <c r="D1003" s="118">
        <v>460000</v>
      </c>
      <c r="E1003" s="118">
        <v>208125</v>
      </c>
      <c r="F1003" s="119">
        <v>45.24</v>
      </c>
    </row>
    <row r="1004" spans="1:6" ht="12.75">
      <c r="A1004" s="523" t="s">
        <v>856</v>
      </c>
      <c r="B1004" s="521"/>
      <c r="C1004" s="118">
        <v>460000</v>
      </c>
      <c r="D1004" s="118">
        <v>460000</v>
      </c>
      <c r="E1004" s="118">
        <v>208125</v>
      </c>
      <c r="F1004" s="119">
        <v>45.24</v>
      </c>
    </row>
    <row r="1005" spans="1:6" ht="12.75">
      <c r="A1005" s="126" t="s">
        <v>445</v>
      </c>
      <c r="B1005" s="126" t="s">
        <v>446</v>
      </c>
      <c r="C1005" s="127">
        <v>210000</v>
      </c>
      <c r="D1005" s="127">
        <v>210000</v>
      </c>
      <c r="E1005" s="127">
        <v>208125</v>
      </c>
      <c r="F1005" s="128">
        <v>99.11</v>
      </c>
    </row>
    <row r="1006" spans="1:6" ht="12.75">
      <c r="A1006" s="129" t="s">
        <v>452</v>
      </c>
      <c r="B1006" s="129" t="s">
        <v>281</v>
      </c>
      <c r="C1006" s="130" t="s">
        <v>161</v>
      </c>
      <c r="D1006" s="130" t="s">
        <v>161</v>
      </c>
      <c r="E1006" s="130">
        <v>208125</v>
      </c>
      <c r="F1006" s="131" t="s">
        <v>161</v>
      </c>
    </row>
    <row r="1007" spans="1:6" ht="12.75">
      <c r="A1007" s="126" t="s">
        <v>473</v>
      </c>
      <c r="B1007" s="126" t="s">
        <v>474</v>
      </c>
      <c r="C1007" s="127">
        <v>250000</v>
      </c>
      <c r="D1007" s="127">
        <v>250000</v>
      </c>
      <c r="E1007" s="127">
        <v>0</v>
      </c>
      <c r="F1007" s="128">
        <v>0</v>
      </c>
    </row>
    <row r="1008" spans="1:6" ht="12.75">
      <c r="A1008" s="129" t="s">
        <v>475</v>
      </c>
      <c r="B1008" s="129" t="s">
        <v>474</v>
      </c>
      <c r="C1008" s="130" t="s">
        <v>161</v>
      </c>
      <c r="D1008" s="130" t="s">
        <v>161</v>
      </c>
      <c r="E1008" s="130">
        <v>0</v>
      </c>
      <c r="F1008" s="131" t="s">
        <v>161</v>
      </c>
    </row>
    <row r="1009" spans="1:6" ht="12.75">
      <c r="A1009" s="120" t="s">
        <v>913</v>
      </c>
      <c r="B1009" s="120" t="s">
        <v>914</v>
      </c>
      <c r="C1009" s="121">
        <v>9354045</v>
      </c>
      <c r="D1009" s="121">
        <v>9354045</v>
      </c>
      <c r="E1009" s="121">
        <v>9035866.47</v>
      </c>
      <c r="F1009" s="122">
        <v>96.6</v>
      </c>
    </row>
    <row r="1010" spans="1:6" ht="12.75">
      <c r="A1010" s="123" t="s">
        <v>757</v>
      </c>
      <c r="B1010" s="123" t="s">
        <v>915</v>
      </c>
      <c r="C1010" s="124">
        <v>3892884</v>
      </c>
      <c r="D1010" s="124">
        <v>3892884</v>
      </c>
      <c r="E1010" s="124">
        <v>3878595.24</v>
      </c>
      <c r="F1010" s="125">
        <v>99.63</v>
      </c>
    </row>
    <row r="1011" spans="1:6" ht="12.75">
      <c r="A1011" s="523" t="s">
        <v>746</v>
      </c>
      <c r="B1011" s="521"/>
      <c r="C1011" s="118">
        <v>3892884</v>
      </c>
      <c r="D1011" s="118">
        <v>3892884</v>
      </c>
      <c r="E1011" s="118">
        <v>3878595.24</v>
      </c>
      <c r="F1011" s="119">
        <v>99.63</v>
      </c>
    </row>
    <row r="1012" spans="1:6" ht="12.75">
      <c r="A1012" s="523" t="s">
        <v>747</v>
      </c>
      <c r="B1012" s="521"/>
      <c r="C1012" s="118">
        <v>3892884</v>
      </c>
      <c r="D1012" s="118">
        <v>3892884</v>
      </c>
      <c r="E1012" s="118">
        <v>3878595.24</v>
      </c>
      <c r="F1012" s="119">
        <v>99.63</v>
      </c>
    </row>
    <row r="1013" spans="1:6" ht="12.75">
      <c r="A1013" s="126" t="s">
        <v>402</v>
      </c>
      <c r="B1013" s="126" t="s">
        <v>403</v>
      </c>
      <c r="C1013" s="127">
        <v>3892884</v>
      </c>
      <c r="D1013" s="127">
        <v>3892884</v>
      </c>
      <c r="E1013" s="127">
        <v>3878595.24</v>
      </c>
      <c r="F1013" s="128">
        <v>99.63</v>
      </c>
    </row>
    <row r="1014" spans="1:6" ht="12.75">
      <c r="A1014" s="129" t="s">
        <v>406</v>
      </c>
      <c r="B1014" s="129" t="s">
        <v>407</v>
      </c>
      <c r="C1014" s="130" t="s">
        <v>161</v>
      </c>
      <c r="D1014" s="130" t="s">
        <v>161</v>
      </c>
      <c r="E1014" s="130">
        <v>3878595.24</v>
      </c>
      <c r="F1014" s="131" t="s">
        <v>161</v>
      </c>
    </row>
    <row r="1015" spans="1:6" ht="12.75">
      <c r="A1015" s="123" t="s">
        <v>765</v>
      </c>
      <c r="B1015" s="123" t="s">
        <v>916</v>
      </c>
      <c r="C1015" s="124">
        <v>480000</v>
      </c>
      <c r="D1015" s="124">
        <v>480000</v>
      </c>
      <c r="E1015" s="124">
        <v>476543.42</v>
      </c>
      <c r="F1015" s="125">
        <v>99.28</v>
      </c>
    </row>
    <row r="1016" spans="1:6" ht="12.75">
      <c r="A1016" s="523" t="s">
        <v>746</v>
      </c>
      <c r="B1016" s="521"/>
      <c r="C1016" s="118">
        <v>480000</v>
      </c>
      <c r="D1016" s="118">
        <v>480000</v>
      </c>
      <c r="E1016" s="118">
        <v>476543.42</v>
      </c>
      <c r="F1016" s="119">
        <v>99.28</v>
      </c>
    </row>
    <row r="1017" spans="1:6" ht="12.75">
      <c r="A1017" s="523" t="s">
        <v>747</v>
      </c>
      <c r="B1017" s="521"/>
      <c r="C1017" s="118">
        <v>480000</v>
      </c>
      <c r="D1017" s="118">
        <v>480000</v>
      </c>
      <c r="E1017" s="118">
        <v>476543.42</v>
      </c>
      <c r="F1017" s="119">
        <v>99.28</v>
      </c>
    </row>
    <row r="1018" spans="1:6" ht="12.75">
      <c r="A1018" s="126" t="s">
        <v>402</v>
      </c>
      <c r="B1018" s="126" t="s">
        <v>403</v>
      </c>
      <c r="C1018" s="127">
        <v>480000</v>
      </c>
      <c r="D1018" s="127">
        <v>480000</v>
      </c>
      <c r="E1018" s="127">
        <v>476543.42</v>
      </c>
      <c r="F1018" s="128">
        <v>99.28</v>
      </c>
    </row>
    <row r="1019" spans="1:6" ht="12.75">
      <c r="A1019" s="129" t="s">
        <v>404</v>
      </c>
      <c r="B1019" s="129" t="s">
        <v>405</v>
      </c>
      <c r="C1019" s="130" t="s">
        <v>161</v>
      </c>
      <c r="D1019" s="130" t="s">
        <v>161</v>
      </c>
      <c r="E1019" s="130">
        <v>476543.42</v>
      </c>
      <c r="F1019" s="131" t="s">
        <v>161</v>
      </c>
    </row>
    <row r="1020" spans="1:6" ht="12.75">
      <c r="A1020" s="123" t="s">
        <v>769</v>
      </c>
      <c r="B1020" s="123" t="s">
        <v>917</v>
      </c>
      <c r="C1020" s="124">
        <v>250000</v>
      </c>
      <c r="D1020" s="124">
        <v>250000</v>
      </c>
      <c r="E1020" s="124">
        <v>227014.86</v>
      </c>
      <c r="F1020" s="125">
        <v>90.81</v>
      </c>
    </row>
    <row r="1021" spans="1:6" ht="12.75">
      <c r="A1021" s="523" t="s">
        <v>746</v>
      </c>
      <c r="B1021" s="521"/>
      <c r="C1021" s="118">
        <v>250000</v>
      </c>
      <c r="D1021" s="118">
        <v>250000</v>
      </c>
      <c r="E1021" s="118">
        <v>227014.86</v>
      </c>
      <c r="F1021" s="119">
        <v>90.81</v>
      </c>
    </row>
    <row r="1022" spans="1:6" ht="12.75">
      <c r="A1022" s="523" t="s">
        <v>747</v>
      </c>
      <c r="B1022" s="521"/>
      <c r="C1022" s="118">
        <v>250000</v>
      </c>
      <c r="D1022" s="118">
        <v>250000</v>
      </c>
      <c r="E1022" s="118">
        <v>227014.86</v>
      </c>
      <c r="F1022" s="119">
        <v>90.81</v>
      </c>
    </row>
    <row r="1023" spans="1:6" ht="12.75">
      <c r="A1023" s="126" t="s">
        <v>402</v>
      </c>
      <c r="B1023" s="126" t="s">
        <v>403</v>
      </c>
      <c r="C1023" s="127">
        <v>250000</v>
      </c>
      <c r="D1023" s="127">
        <v>250000</v>
      </c>
      <c r="E1023" s="127">
        <v>227014.86</v>
      </c>
      <c r="F1023" s="128">
        <v>90.81</v>
      </c>
    </row>
    <row r="1024" spans="1:6" ht="12.75">
      <c r="A1024" s="129" t="s">
        <v>404</v>
      </c>
      <c r="B1024" s="129" t="s">
        <v>405</v>
      </c>
      <c r="C1024" s="130" t="s">
        <v>161</v>
      </c>
      <c r="D1024" s="130" t="s">
        <v>161</v>
      </c>
      <c r="E1024" s="130">
        <v>227014.86</v>
      </c>
      <c r="F1024" s="131" t="s">
        <v>161</v>
      </c>
    </row>
    <row r="1025" spans="1:6" ht="12.75">
      <c r="A1025" s="123" t="s">
        <v>801</v>
      </c>
      <c r="B1025" s="123" t="s">
        <v>918</v>
      </c>
      <c r="C1025" s="124">
        <v>2400</v>
      </c>
      <c r="D1025" s="124">
        <v>2400</v>
      </c>
      <c r="E1025" s="124">
        <v>2400</v>
      </c>
      <c r="F1025" s="125">
        <v>100</v>
      </c>
    </row>
    <row r="1026" spans="1:6" ht="12.75">
      <c r="A1026" s="523" t="s">
        <v>746</v>
      </c>
      <c r="B1026" s="521"/>
      <c r="C1026" s="118">
        <v>2400</v>
      </c>
      <c r="D1026" s="118">
        <v>2400</v>
      </c>
      <c r="E1026" s="118">
        <v>2400</v>
      </c>
      <c r="F1026" s="119">
        <v>100</v>
      </c>
    </row>
    <row r="1027" spans="1:6" ht="12.75">
      <c r="A1027" s="523" t="s">
        <v>747</v>
      </c>
      <c r="B1027" s="521"/>
      <c r="C1027" s="118">
        <v>2400</v>
      </c>
      <c r="D1027" s="118">
        <v>2400</v>
      </c>
      <c r="E1027" s="118">
        <v>2400</v>
      </c>
      <c r="F1027" s="119">
        <v>100</v>
      </c>
    </row>
    <row r="1028" spans="1:6" ht="12.75">
      <c r="A1028" s="126" t="s">
        <v>402</v>
      </c>
      <c r="B1028" s="126" t="s">
        <v>403</v>
      </c>
      <c r="C1028" s="127">
        <v>2400</v>
      </c>
      <c r="D1028" s="127">
        <v>2400</v>
      </c>
      <c r="E1028" s="127">
        <v>2400</v>
      </c>
      <c r="F1028" s="128">
        <v>100</v>
      </c>
    </row>
    <row r="1029" spans="1:6" ht="12.75">
      <c r="A1029" s="129" t="s">
        <v>404</v>
      </c>
      <c r="B1029" s="129" t="s">
        <v>405</v>
      </c>
      <c r="C1029" s="130" t="s">
        <v>161</v>
      </c>
      <c r="D1029" s="130" t="s">
        <v>161</v>
      </c>
      <c r="E1029" s="130">
        <v>2400</v>
      </c>
      <c r="F1029" s="131" t="s">
        <v>161</v>
      </c>
    </row>
    <row r="1030" spans="1:6" ht="12.75">
      <c r="A1030" s="123" t="s">
        <v>807</v>
      </c>
      <c r="B1030" s="123" t="s">
        <v>919</v>
      </c>
      <c r="C1030" s="124">
        <v>155000</v>
      </c>
      <c r="D1030" s="124">
        <v>155000</v>
      </c>
      <c r="E1030" s="124">
        <v>153600</v>
      </c>
      <c r="F1030" s="125">
        <v>99.1</v>
      </c>
    </row>
    <row r="1031" spans="1:6" ht="12.75">
      <c r="A1031" s="523" t="s">
        <v>746</v>
      </c>
      <c r="B1031" s="521"/>
      <c r="C1031" s="118">
        <v>155000</v>
      </c>
      <c r="D1031" s="118">
        <v>155000</v>
      </c>
      <c r="E1031" s="118">
        <v>153600</v>
      </c>
      <c r="F1031" s="119">
        <v>99.1</v>
      </c>
    </row>
    <row r="1032" spans="1:6" ht="12.75">
      <c r="A1032" s="523" t="s">
        <v>747</v>
      </c>
      <c r="B1032" s="521"/>
      <c r="C1032" s="118">
        <v>155000</v>
      </c>
      <c r="D1032" s="118">
        <v>155000</v>
      </c>
      <c r="E1032" s="118">
        <v>153600</v>
      </c>
      <c r="F1032" s="119">
        <v>99.1</v>
      </c>
    </row>
    <row r="1033" spans="1:6" ht="12.75">
      <c r="A1033" s="126" t="s">
        <v>402</v>
      </c>
      <c r="B1033" s="126" t="s">
        <v>403</v>
      </c>
      <c r="C1033" s="127">
        <v>155000</v>
      </c>
      <c r="D1033" s="127">
        <v>155000</v>
      </c>
      <c r="E1033" s="127">
        <v>153600</v>
      </c>
      <c r="F1033" s="128">
        <v>99.1</v>
      </c>
    </row>
    <row r="1034" spans="1:6" ht="12.75">
      <c r="A1034" s="129" t="s">
        <v>404</v>
      </c>
      <c r="B1034" s="129" t="s">
        <v>405</v>
      </c>
      <c r="C1034" s="130" t="s">
        <v>161</v>
      </c>
      <c r="D1034" s="130" t="s">
        <v>161</v>
      </c>
      <c r="E1034" s="130">
        <v>153600</v>
      </c>
      <c r="F1034" s="131" t="s">
        <v>161</v>
      </c>
    </row>
    <row r="1035" spans="1:6" ht="12.75">
      <c r="A1035" s="123" t="s">
        <v>772</v>
      </c>
      <c r="B1035" s="123" t="s">
        <v>920</v>
      </c>
      <c r="C1035" s="124">
        <v>40000</v>
      </c>
      <c r="D1035" s="124">
        <v>40000</v>
      </c>
      <c r="E1035" s="124">
        <v>35880.85</v>
      </c>
      <c r="F1035" s="125">
        <v>89.7</v>
      </c>
    </row>
    <row r="1036" spans="1:6" ht="12.75">
      <c r="A1036" s="523" t="s">
        <v>746</v>
      </c>
      <c r="B1036" s="521"/>
      <c r="C1036" s="118">
        <v>40000</v>
      </c>
      <c r="D1036" s="118">
        <v>40000</v>
      </c>
      <c r="E1036" s="118">
        <v>35880.85</v>
      </c>
      <c r="F1036" s="119">
        <v>89.7</v>
      </c>
    </row>
    <row r="1037" spans="1:6" ht="12.75">
      <c r="A1037" s="523" t="s">
        <v>747</v>
      </c>
      <c r="B1037" s="521"/>
      <c r="C1037" s="118">
        <v>40000</v>
      </c>
      <c r="D1037" s="118">
        <v>40000</v>
      </c>
      <c r="E1037" s="118">
        <v>35880.85</v>
      </c>
      <c r="F1037" s="119">
        <v>89.7</v>
      </c>
    </row>
    <row r="1038" spans="1:6" ht="12.75">
      <c r="A1038" s="126" t="s">
        <v>402</v>
      </c>
      <c r="B1038" s="126" t="s">
        <v>403</v>
      </c>
      <c r="C1038" s="127">
        <v>40000</v>
      </c>
      <c r="D1038" s="127">
        <v>40000</v>
      </c>
      <c r="E1038" s="127">
        <v>35880.85</v>
      </c>
      <c r="F1038" s="128">
        <v>89.7</v>
      </c>
    </row>
    <row r="1039" spans="1:6" ht="12.75">
      <c r="A1039" s="129" t="s">
        <v>406</v>
      </c>
      <c r="B1039" s="129" t="s">
        <v>407</v>
      </c>
      <c r="C1039" s="130" t="s">
        <v>161</v>
      </c>
      <c r="D1039" s="130" t="s">
        <v>161</v>
      </c>
      <c r="E1039" s="130">
        <v>35880.85</v>
      </c>
      <c r="F1039" s="131" t="s">
        <v>161</v>
      </c>
    </row>
    <row r="1040" spans="1:6" ht="12.75">
      <c r="A1040" s="123" t="s">
        <v>810</v>
      </c>
      <c r="B1040" s="123" t="s">
        <v>921</v>
      </c>
      <c r="C1040" s="124">
        <v>7000</v>
      </c>
      <c r="D1040" s="124">
        <v>7000</v>
      </c>
      <c r="E1040" s="124">
        <v>0</v>
      </c>
      <c r="F1040" s="125">
        <v>0</v>
      </c>
    </row>
    <row r="1041" spans="1:6" ht="12.75">
      <c r="A1041" s="523" t="s">
        <v>746</v>
      </c>
      <c r="B1041" s="521"/>
      <c r="C1041" s="118">
        <v>7000</v>
      </c>
      <c r="D1041" s="118">
        <v>7000</v>
      </c>
      <c r="E1041" s="118">
        <v>0</v>
      </c>
      <c r="F1041" s="119">
        <v>0</v>
      </c>
    </row>
    <row r="1042" spans="1:6" ht="12.75">
      <c r="A1042" s="523" t="s">
        <v>747</v>
      </c>
      <c r="B1042" s="521"/>
      <c r="C1042" s="118">
        <v>7000</v>
      </c>
      <c r="D1042" s="118">
        <v>7000</v>
      </c>
      <c r="E1042" s="118">
        <v>0</v>
      </c>
      <c r="F1042" s="119">
        <v>0</v>
      </c>
    </row>
    <row r="1043" spans="1:6" ht="12.75">
      <c r="A1043" s="126" t="s">
        <v>402</v>
      </c>
      <c r="B1043" s="126" t="s">
        <v>403</v>
      </c>
      <c r="C1043" s="127">
        <v>7000</v>
      </c>
      <c r="D1043" s="127">
        <v>7000</v>
      </c>
      <c r="E1043" s="127">
        <v>0</v>
      </c>
      <c r="F1043" s="128">
        <v>0</v>
      </c>
    </row>
    <row r="1044" spans="1:6" ht="12.75">
      <c r="A1044" s="129" t="s">
        <v>406</v>
      </c>
      <c r="B1044" s="129" t="s">
        <v>407</v>
      </c>
      <c r="C1044" s="130" t="s">
        <v>161</v>
      </c>
      <c r="D1044" s="130" t="s">
        <v>161</v>
      </c>
      <c r="E1044" s="130">
        <v>0</v>
      </c>
      <c r="F1044" s="131" t="s">
        <v>161</v>
      </c>
    </row>
    <row r="1045" spans="1:6" ht="12.75">
      <c r="A1045" s="123" t="s">
        <v>812</v>
      </c>
      <c r="B1045" s="123" t="s">
        <v>922</v>
      </c>
      <c r="C1045" s="124">
        <v>163000</v>
      </c>
      <c r="D1045" s="124">
        <v>163000</v>
      </c>
      <c r="E1045" s="124">
        <v>158154</v>
      </c>
      <c r="F1045" s="125">
        <v>97.03</v>
      </c>
    </row>
    <row r="1046" spans="1:6" ht="12.75">
      <c r="A1046" s="523" t="s">
        <v>746</v>
      </c>
      <c r="B1046" s="521"/>
      <c r="C1046" s="118">
        <v>163000</v>
      </c>
      <c r="D1046" s="118">
        <v>163000</v>
      </c>
      <c r="E1046" s="118">
        <v>158154</v>
      </c>
      <c r="F1046" s="119">
        <v>97.03</v>
      </c>
    </row>
    <row r="1047" spans="1:6" ht="12.75">
      <c r="A1047" s="523" t="s">
        <v>747</v>
      </c>
      <c r="B1047" s="521"/>
      <c r="C1047" s="118">
        <v>163000</v>
      </c>
      <c r="D1047" s="118">
        <v>163000</v>
      </c>
      <c r="E1047" s="118">
        <v>158154</v>
      </c>
      <c r="F1047" s="119">
        <v>97.03</v>
      </c>
    </row>
    <row r="1048" spans="1:6" ht="12.75">
      <c r="A1048" s="126" t="s">
        <v>402</v>
      </c>
      <c r="B1048" s="126" t="s">
        <v>403</v>
      </c>
      <c r="C1048" s="127">
        <v>163000</v>
      </c>
      <c r="D1048" s="127">
        <v>163000</v>
      </c>
      <c r="E1048" s="127">
        <v>158154</v>
      </c>
      <c r="F1048" s="128">
        <v>97.03</v>
      </c>
    </row>
    <row r="1049" spans="1:6" ht="12.75">
      <c r="A1049" s="129" t="s">
        <v>406</v>
      </c>
      <c r="B1049" s="129" t="s">
        <v>407</v>
      </c>
      <c r="C1049" s="130" t="s">
        <v>161</v>
      </c>
      <c r="D1049" s="130" t="s">
        <v>161</v>
      </c>
      <c r="E1049" s="130">
        <v>158154</v>
      </c>
      <c r="F1049" s="131" t="s">
        <v>161</v>
      </c>
    </row>
    <row r="1050" spans="1:6" ht="12.75">
      <c r="A1050" s="123" t="s">
        <v>814</v>
      </c>
      <c r="B1050" s="123" t="s">
        <v>923</v>
      </c>
      <c r="C1050" s="124">
        <v>87000</v>
      </c>
      <c r="D1050" s="124">
        <v>87000</v>
      </c>
      <c r="E1050" s="124">
        <v>86816.06</v>
      </c>
      <c r="F1050" s="125">
        <v>99.79</v>
      </c>
    </row>
    <row r="1051" spans="1:6" ht="12.75">
      <c r="A1051" s="523" t="s">
        <v>746</v>
      </c>
      <c r="B1051" s="521"/>
      <c r="C1051" s="118">
        <v>87000</v>
      </c>
      <c r="D1051" s="118">
        <v>87000</v>
      </c>
      <c r="E1051" s="118">
        <v>86816.06</v>
      </c>
      <c r="F1051" s="119">
        <v>99.79</v>
      </c>
    </row>
    <row r="1052" spans="1:6" ht="12.75">
      <c r="A1052" s="523" t="s">
        <v>747</v>
      </c>
      <c r="B1052" s="521"/>
      <c r="C1052" s="118">
        <v>87000</v>
      </c>
      <c r="D1052" s="118">
        <v>87000</v>
      </c>
      <c r="E1052" s="118">
        <v>86816.06</v>
      </c>
      <c r="F1052" s="119">
        <v>99.79</v>
      </c>
    </row>
    <row r="1053" spans="1:6" ht="12.75">
      <c r="A1053" s="126" t="s">
        <v>402</v>
      </c>
      <c r="B1053" s="126" t="s">
        <v>403</v>
      </c>
      <c r="C1053" s="127">
        <v>87000</v>
      </c>
      <c r="D1053" s="127">
        <v>87000</v>
      </c>
      <c r="E1053" s="127">
        <v>86816.06</v>
      </c>
      <c r="F1053" s="128">
        <v>99.79</v>
      </c>
    </row>
    <row r="1054" spans="1:6" ht="12.75">
      <c r="A1054" s="129" t="s">
        <v>406</v>
      </c>
      <c r="B1054" s="129" t="s">
        <v>407</v>
      </c>
      <c r="C1054" s="130" t="s">
        <v>161</v>
      </c>
      <c r="D1054" s="130" t="s">
        <v>161</v>
      </c>
      <c r="E1054" s="130">
        <v>86816.06</v>
      </c>
      <c r="F1054" s="131" t="s">
        <v>161</v>
      </c>
    </row>
    <row r="1055" spans="1:6" ht="12.75">
      <c r="A1055" s="123" t="s">
        <v>1286</v>
      </c>
      <c r="B1055" s="123" t="s">
        <v>1287</v>
      </c>
      <c r="C1055" s="124">
        <v>500</v>
      </c>
      <c r="D1055" s="124">
        <v>500</v>
      </c>
      <c r="E1055" s="124">
        <v>240</v>
      </c>
      <c r="F1055" s="125">
        <v>48</v>
      </c>
    </row>
    <row r="1056" spans="1:6" ht="12.75">
      <c r="A1056" s="523" t="s">
        <v>746</v>
      </c>
      <c r="B1056" s="521"/>
      <c r="C1056" s="118">
        <v>500</v>
      </c>
      <c r="D1056" s="118">
        <v>500</v>
      </c>
      <c r="E1056" s="118">
        <v>240</v>
      </c>
      <c r="F1056" s="119">
        <v>48</v>
      </c>
    </row>
    <row r="1057" spans="1:6" ht="12.75">
      <c r="A1057" s="523" t="s">
        <v>747</v>
      </c>
      <c r="B1057" s="521"/>
      <c r="C1057" s="118">
        <v>500</v>
      </c>
      <c r="D1057" s="118">
        <v>500</v>
      </c>
      <c r="E1057" s="118">
        <v>240</v>
      </c>
      <c r="F1057" s="119">
        <v>48</v>
      </c>
    </row>
    <row r="1058" spans="1:6" ht="12.75">
      <c r="A1058" s="126" t="s">
        <v>402</v>
      </c>
      <c r="B1058" s="126" t="s">
        <v>403</v>
      </c>
      <c r="C1058" s="127">
        <v>500</v>
      </c>
      <c r="D1058" s="127">
        <v>500</v>
      </c>
      <c r="E1058" s="127">
        <v>240</v>
      </c>
      <c r="F1058" s="128">
        <v>48</v>
      </c>
    </row>
    <row r="1059" spans="1:6" ht="12.75">
      <c r="A1059" s="129" t="s">
        <v>404</v>
      </c>
      <c r="B1059" s="129" t="s">
        <v>405</v>
      </c>
      <c r="C1059" s="130" t="s">
        <v>161</v>
      </c>
      <c r="D1059" s="130" t="s">
        <v>161</v>
      </c>
      <c r="E1059" s="130">
        <v>240</v>
      </c>
      <c r="F1059" s="131" t="s">
        <v>161</v>
      </c>
    </row>
    <row r="1060" spans="1:6" ht="12.75">
      <c r="A1060" s="123" t="s">
        <v>924</v>
      </c>
      <c r="B1060" s="123" t="s">
        <v>925</v>
      </c>
      <c r="C1060" s="124">
        <v>40000</v>
      </c>
      <c r="D1060" s="124">
        <v>40000</v>
      </c>
      <c r="E1060" s="124">
        <v>38802</v>
      </c>
      <c r="F1060" s="125">
        <v>97.01</v>
      </c>
    </row>
    <row r="1061" spans="1:6" ht="12.75">
      <c r="A1061" s="523" t="s">
        <v>746</v>
      </c>
      <c r="B1061" s="521"/>
      <c r="C1061" s="118">
        <v>40000</v>
      </c>
      <c r="D1061" s="118">
        <v>40000</v>
      </c>
      <c r="E1061" s="118">
        <v>38802</v>
      </c>
      <c r="F1061" s="119">
        <v>97.01</v>
      </c>
    </row>
    <row r="1062" spans="1:6" ht="12.75">
      <c r="A1062" s="523" t="s">
        <v>747</v>
      </c>
      <c r="B1062" s="521"/>
      <c r="C1062" s="118">
        <v>40000</v>
      </c>
      <c r="D1062" s="118">
        <v>40000</v>
      </c>
      <c r="E1062" s="118">
        <v>38802</v>
      </c>
      <c r="F1062" s="119">
        <v>97.01</v>
      </c>
    </row>
    <row r="1063" spans="1:6" ht="12.75">
      <c r="A1063" s="126" t="s">
        <v>402</v>
      </c>
      <c r="B1063" s="126" t="s">
        <v>403</v>
      </c>
      <c r="C1063" s="127">
        <v>40000</v>
      </c>
      <c r="D1063" s="127">
        <v>40000</v>
      </c>
      <c r="E1063" s="127">
        <v>38802</v>
      </c>
      <c r="F1063" s="128">
        <v>97.01</v>
      </c>
    </row>
    <row r="1064" spans="1:6" ht="12.75">
      <c r="A1064" s="129" t="s">
        <v>404</v>
      </c>
      <c r="B1064" s="129" t="s">
        <v>405</v>
      </c>
      <c r="C1064" s="130" t="s">
        <v>161</v>
      </c>
      <c r="D1064" s="130" t="s">
        <v>161</v>
      </c>
      <c r="E1064" s="130">
        <v>38802</v>
      </c>
      <c r="F1064" s="131" t="s">
        <v>161</v>
      </c>
    </row>
    <row r="1065" spans="1:6" ht="12.75">
      <c r="A1065" s="123" t="s">
        <v>926</v>
      </c>
      <c r="B1065" s="123" t="s">
        <v>927</v>
      </c>
      <c r="C1065" s="124">
        <v>215000</v>
      </c>
      <c r="D1065" s="124">
        <v>215000</v>
      </c>
      <c r="E1065" s="124">
        <v>210699.71</v>
      </c>
      <c r="F1065" s="125">
        <v>98</v>
      </c>
    </row>
    <row r="1066" spans="1:6" ht="12.75">
      <c r="A1066" s="523" t="s">
        <v>746</v>
      </c>
      <c r="B1066" s="521"/>
      <c r="C1066" s="118">
        <v>215000</v>
      </c>
      <c r="D1066" s="118">
        <v>215000</v>
      </c>
      <c r="E1066" s="118">
        <v>210699.71</v>
      </c>
      <c r="F1066" s="119">
        <v>98</v>
      </c>
    </row>
    <row r="1067" spans="1:6" ht="12.75">
      <c r="A1067" s="523" t="s">
        <v>747</v>
      </c>
      <c r="B1067" s="521"/>
      <c r="C1067" s="118">
        <v>215000</v>
      </c>
      <c r="D1067" s="118">
        <v>215000</v>
      </c>
      <c r="E1067" s="118">
        <v>210699.71</v>
      </c>
      <c r="F1067" s="119">
        <v>98</v>
      </c>
    </row>
    <row r="1068" spans="1:6" ht="12.75">
      <c r="A1068" s="126" t="s">
        <v>402</v>
      </c>
      <c r="B1068" s="126" t="s">
        <v>403</v>
      </c>
      <c r="C1068" s="127">
        <v>215000</v>
      </c>
      <c r="D1068" s="127">
        <v>215000</v>
      </c>
      <c r="E1068" s="127">
        <v>210699.71</v>
      </c>
      <c r="F1068" s="128">
        <v>98</v>
      </c>
    </row>
    <row r="1069" spans="1:6" ht="12.75">
      <c r="A1069" s="129" t="s">
        <v>406</v>
      </c>
      <c r="B1069" s="129" t="s">
        <v>407</v>
      </c>
      <c r="C1069" s="130" t="s">
        <v>161</v>
      </c>
      <c r="D1069" s="130" t="s">
        <v>161</v>
      </c>
      <c r="E1069" s="130">
        <v>210699.71</v>
      </c>
      <c r="F1069" s="131" t="s">
        <v>161</v>
      </c>
    </row>
    <row r="1070" spans="1:6" ht="12.75">
      <c r="A1070" s="123" t="s">
        <v>928</v>
      </c>
      <c r="B1070" s="123" t="s">
        <v>929</v>
      </c>
      <c r="C1070" s="124">
        <v>56000</v>
      </c>
      <c r="D1070" s="124">
        <v>56000</v>
      </c>
      <c r="E1070" s="124">
        <v>51062</v>
      </c>
      <c r="F1070" s="125">
        <v>91.18</v>
      </c>
    </row>
    <row r="1071" spans="1:6" ht="12.75">
      <c r="A1071" s="523" t="s">
        <v>746</v>
      </c>
      <c r="B1071" s="521"/>
      <c r="C1071" s="118">
        <v>56000</v>
      </c>
      <c r="D1071" s="118">
        <v>56000</v>
      </c>
      <c r="E1071" s="118">
        <v>51062</v>
      </c>
      <c r="F1071" s="119">
        <v>91.18</v>
      </c>
    </row>
    <row r="1072" spans="1:6" ht="12.75">
      <c r="A1072" s="523" t="s">
        <v>747</v>
      </c>
      <c r="B1072" s="521"/>
      <c r="C1072" s="118">
        <v>56000</v>
      </c>
      <c r="D1072" s="118">
        <v>56000</v>
      </c>
      <c r="E1072" s="118">
        <v>51062</v>
      </c>
      <c r="F1072" s="119">
        <v>91.18</v>
      </c>
    </row>
    <row r="1073" spans="1:6" ht="12.75">
      <c r="A1073" s="126" t="s">
        <v>402</v>
      </c>
      <c r="B1073" s="126" t="s">
        <v>403</v>
      </c>
      <c r="C1073" s="127">
        <v>56000</v>
      </c>
      <c r="D1073" s="127">
        <v>56000</v>
      </c>
      <c r="E1073" s="127">
        <v>51062</v>
      </c>
      <c r="F1073" s="128">
        <v>91.18</v>
      </c>
    </row>
    <row r="1074" spans="1:6" ht="12.75">
      <c r="A1074" s="129" t="s">
        <v>406</v>
      </c>
      <c r="B1074" s="129" t="s">
        <v>407</v>
      </c>
      <c r="C1074" s="130" t="s">
        <v>161</v>
      </c>
      <c r="D1074" s="130" t="s">
        <v>161</v>
      </c>
      <c r="E1074" s="130">
        <v>51062</v>
      </c>
      <c r="F1074" s="131" t="s">
        <v>161</v>
      </c>
    </row>
    <row r="1075" spans="1:6" ht="12.75">
      <c r="A1075" s="123" t="s">
        <v>930</v>
      </c>
      <c r="B1075" s="123" t="s">
        <v>931</v>
      </c>
      <c r="C1075" s="124">
        <v>56000</v>
      </c>
      <c r="D1075" s="124">
        <v>56000</v>
      </c>
      <c r="E1075" s="124">
        <v>55596</v>
      </c>
      <c r="F1075" s="125">
        <v>99.28</v>
      </c>
    </row>
    <row r="1076" spans="1:6" ht="12.75">
      <c r="A1076" s="523" t="s">
        <v>746</v>
      </c>
      <c r="B1076" s="521"/>
      <c r="C1076" s="118">
        <v>56000</v>
      </c>
      <c r="D1076" s="118">
        <v>56000</v>
      </c>
      <c r="E1076" s="118">
        <v>55596</v>
      </c>
      <c r="F1076" s="119">
        <v>99.28</v>
      </c>
    </row>
    <row r="1077" spans="1:6" ht="12.75">
      <c r="A1077" s="523" t="s">
        <v>747</v>
      </c>
      <c r="B1077" s="521"/>
      <c r="C1077" s="118">
        <v>56000</v>
      </c>
      <c r="D1077" s="118">
        <v>56000</v>
      </c>
      <c r="E1077" s="118">
        <v>55596</v>
      </c>
      <c r="F1077" s="119">
        <v>99.28</v>
      </c>
    </row>
    <row r="1078" spans="1:6" ht="12.75">
      <c r="A1078" s="126" t="s">
        <v>402</v>
      </c>
      <c r="B1078" s="126" t="s">
        <v>403</v>
      </c>
      <c r="C1078" s="127">
        <v>56000</v>
      </c>
      <c r="D1078" s="127">
        <v>56000</v>
      </c>
      <c r="E1078" s="127">
        <v>55596</v>
      </c>
      <c r="F1078" s="128">
        <v>99.28</v>
      </c>
    </row>
    <row r="1079" spans="1:6" ht="12.75">
      <c r="A1079" s="129" t="s">
        <v>406</v>
      </c>
      <c r="B1079" s="129" t="s">
        <v>407</v>
      </c>
      <c r="C1079" s="130" t="s">
        <v>161</v>
      </c>
      <c r="D1079" s="130" t="s">
        <v>161</v>
      </c>
      <c r="E1079" s="130">
        <v>55596</v>
      </c>
      <c r="F1079" s="131" t="s">
        <v>161</v>
      </c>
    </row>
    <row r="1080" spans="1:6" ht="12.75">
      <c r="A1080" s="123" t="s">
        <v>932</v>
      </c>
      <c r="B1080" s="123" t="s">
        <v>933</v>
      </c>
      <c r="C1080" s="124">
        <v>276000</v>
      </c>
      <c r="D1080" s="124">
        <v>276000</v>
      </c>
      <c r="E1080" s="124">
        <v>262500</v>
      </c>
      <c r="F1080" s="125">
        <v>95.11</v>
      </c>
    </row>
    <row r="1081" spans="1:6" ht="12.75">
      <c r="A1081" s="523" t="s">
        <v>746</v>
      </c>
      <c r="B1081" s="521"/>
      <c r="C1081" s="118">
        <v>276000</v>
      </c>
      <c r="D1081" s="118">
        <v>276000</v>
      </c>
      <c r="E1081" s="118">
        <v>262500</v>
      </c>
      <c r="F1081" s="119">
        <v>95.11</v>
      </c>
    </row>
    <row r="1082" spans="1:6" ht="12.75">
      <c r="A1082" s="523" t="s">
        <v>747</v>
      </c>
      <c r="B1082" s="521"/>
      <c r="C1082" s="118">
        <v>276000</v>
      </c>
      <c r="D1082" s="118">
        <v>276000</v>
      </c>
      <c r="E1082" s="118">
        <v>262500</v>
      </c>
      <c r="F1082" s="119">
        <v>95.11</v>
      </c>
    </row>
    <row r="1083" spans="1:6" ht="12.75">
      <c r="A1083" s="126" t="s">
        <v>402</v>
      </c>
      <c r="B1083" s="126" t="s">
        <v>403</v>
      </c>
      <c r="C1083" s="127">
        <v>276000</v>
      </c>
      <c r="D1083" s="127">
        <v>276000</v>
      </c>
      <c r="E1083" s="127">
        <v>262500</v>
      </c>
      <c r="F1083" s="128">
        <v>95.11</v>
      </c>
    </row>
    <row r="1084" spans="1:6" ht="12.75">
      <c r="A1084" s="129" t="s">
        <v>404</v>
      </c>
      <c r="B1084" s="129" t="s">
        <v>405</v>
      </c>
      <c r="C1084" s="130" t="s">
        <v>161</v>
      </c>
      <c r="D1084" s="130" t="s">
        <v>161</v>
      </c>
      <c r="E1084" s="130">
        <v>262500</v>
      </c>
      <c r="F1084" s="131" t="s">
        <v>161</v>
      </c>
    </row>
    <row r="1085" spans="1:6" ht="12.75">
      <c r="A1085" s="123" t="s">
        <v>934</v>
      </c>
      <c r="B1085" s="123" t="s">
        <v>935</v>
      </c>
      <c r="C1085" s="124">
        <v>9000</v>
      </c>
      <c r="D1085" s="124">
        <v>9000</v>
      </c>
      <c r="E1085" s="124">
        <v>8084</v>
      </c>
      <c r="F1085" s="125">
        <v>89.82</v>
      </c>
    </row>
    <row r="1086" spans="1:6" ht="12.75">
      <c r="A1086" s="523" t="s">
        <v>746</v>
      </c>
      <c r="B1086" s="521"/>
      <c r="C1086" s="118">
        <v>9000</v>
      </c>
      <c r="D1086" s="118">
        <v>9000</v>
      </c>
      <c r="E1086" s="118">
        <v>8084</v>
      </c>
      <c r="F1086" s="119">
        <v>89.82</v>
      </c>
    </row>
    <row r="1087" spans="1:6" ht="12.75">
      <c r="A1087" s="523" t="s">
        <v>747</v>
      </c>
      <c r="B1087" s="521"/>
      <c r="C1087" s="118">
        <v>9000</v>
      </c>
      <c r="D1087" s="118">
        <v>9000</v>
      </c>
      <c r="E1087" s="118">
        <v>8084</v>
      </c>
      <c r="F1087" s="119">
        <v>89.82</v>
      </c>
    </row>
    <row r="1088" spans="1:6" ht="12.75">
      <c r="A1088" s="126" t="s">
        <v>402</v>
      </c>
      <c r="B1088" s="126" t="s">
        <v>403</v>
      </c>
      <c r="C1088" s="127">
        <v>9000</v>
      </c>
      <c r="D1088" s="127">
        <v>9000</v>
      </c>
      <c r="E1088" s="127">
        <v>8084</v>
      </c>
      <c r="F1088" s="128">
        <v>89.82</v>
      </c>
    </row>
    <row r="1089" spans="1:6" ht="12.75">
      <c r="A1089" s="129" t="s">
        <v>404</v>
      </c>
      <c r="B1089" s="129" t="s">
        <v>405</v>
      </c>
      <c r="C1089" s="130" t="s">
        <v>161</v>
      </c>
      <c r="D1089" s="130" t="s">
        <v>161</v>
      </c>
      <c r="E1089" s="130">
        <v>8084</v>
      </c>
      <c r="F1089" s="131" t="s">
        <v>161</v>
      </c>
    </row>
    <row r="1090" spans="1:6" ht="12.75">
      <c r="A1090" s="123" t="s">
        <v>936</v>
      </c>
      <c r="B1090" s="123" t="s">
        <v>937</v>
      </c>
      <c r="C1090" s="124">
        <v>250400</v>
      </c>
      <c r="D1090" s="124">
        <v>250400</v>
      </c>
      <c r="E1090" s="124">
        <v>235200</v>
      </c>
      <c r="F1090" s="125">
        <v>93.93</v>
      </c>
    </row>
    <row r="1091" spans="1:6" ht="12.75">
      <c r="A1091" s="523" t="s">
        <v>746</v>
      </c>
      <c r="B1091" s="521"/>
      <c r="C1091" s="118">
        <v>250400</v>
      </c>
      <c r="D1091" s="118">
        <v>250400</v>
      </c>
      <c r="E1091" s="118">
        <v>235200</v>
      </c>
      <c r="F1091" s="119">
        <v>93.93</v>
      </c>
    </row>
    <row r="1092" spans="1:6" ht="12.75">
      <c r="A1092" s="523" t="s">
        <v>747</v>
      </c>
      <c r="B1092" s="521"/>
      <c r="C1092" s="118">
        <v>250400</v>
      </c>
      <c r="D1092" s="118">
        <v>250400</v>
      </c>
      <c r="E1092" s="118">
        <v>235200</v>
      </c>
      <c r="F1092" s="119">
        <v>93.93</v>
      </c>
    </row>
    <row r="1093" spans="1:6" ht="12.75">
      <c r="A1093" s="126" t="s">
        <v>402</v>
      </c>
      <c r="B1093" s="126" t="s">
        <v>403</v>
      </c>
      <c r="C1093" s="127">
        <v>250400</v>
      </c>
      <c r="D1093" s="127">
        <v>250400</v>
      </c>
      <c r="E1093" s="127">
        <v>235200</v>
      </c>
      <c r="F1093" s="128">
        <v>93.93</v>
      </c>
    </row>
    <row r="1094" spans="1:6" ht="12.75">
      <c r="A1094" s="129" t="s">
        <v>404</v>
      </c>
      <c r="B1094" s="129" t="s">
        <v>405</v>
      </c>
      <c r="C1094" s="130" t="s">
        <v>161</v>
      </c>
      <c r="D1094" s="130" t="s">
        <v>161</v>
      </c>
      <c r="E1094" s="130">
        <v>235200</v>
      </c>
      <c r="F1094" s="131" t="s">
        <v>161</v>
      </c>
    </row>
    <row r="1095" spans="1:6" ht="12.75">
      <c r="A1095" s="123" t="s">
        <v>938</v>
      </c>
      <c r="B1095" s="123" t="s">
        <v>939</v>
      </c>
      <c r="C1095" s="124">
        <v>578000</v>
      </c>
      <c r="D1095" s="124">
        <v>578000</v>
      </c>
      <c r="E1095" s="124">
        <v>573029.96</v>
      </c>
      <c r="F1095" s="125">
        <v>99.14</v>
      </c>
    </row>
    <row r="1096" spans="1:6" ht="12.75">
      <c r="A1096" s="523" t="s">
        <v>746</v>
      </c>
      <c r="B1096" s="521"/>
      <c r="C1096" s="118">
        <v>578000</v>
      </c>
      <c r="D1096" s="118">
        <v>578000</v>
      </c>
      <c r="E1096" s="118">
        <v>573029.96</v>
      </c>
      <c r="F1096" s="119">
        <v>99.14</v>
      </c>
    </row>
    <row r="1097" spans="1:6" ht="12.75">
      <c r="A1097" s="523" t="s">
        <v>747</v>
      </c>
      <c r="B1097" s="521"/>
      <c r="C1097" s="118">
        <v>578000</v>
      </c>
      <c r="D1097" s="118">
        <v>578000</v>
      </c>
      <c r="E1097" s="118">
        <v>573029.96</v>
      </c>
      <c r="F1097" s="119">
        <v>99.14</v>
      </c>
    </row>
    <row r="1098" spans="1:6" ht="12.75">
      <c r="A1098" s="126" t="s">
        <v>410</v>
      </c>
      <c r="B1098" s="126" t="s">
        <v>251</v>
      </c>
      <c r="C1098" s="127">
        <v>578000</v>
      </c>
      <c r="D1098" s="127">
        <v>578000</v>
      </c>
      <c r="E1098" s="127">
        <v>573029.96</v>
      </c>
      <c r="F1098" s="128">
        <v>99.14</v>
      </c>
    </row>
    <row r="1099" spans="1:6" ht="12.75">
      <c r="A1099" s="129" t="s">
        <v>411</v>
      </c>
      <c r="B1099" s="129" t="s">
        <v>412</v>
      </c>
      <c r="C1099" s="130" t="s">
        <v>161</v>
      </c>
      <c r="D1099" s="130" t="s">
        <v>161</v>
      </c>
      <c r="E1099" s="130">
        <v>573029.96</v>
      </c>
      <c r="F1099" s="131" t="s">
        <v>161</v>
      </c>
    </row>
    <row r="1100" spans="1:6" ht="12.75">
      <c r="A1100" s="123" t="s">
        <v>940</v>
      </c>
      <c r="B1100" s="123" t="s">
        <v>941</v>
      </c>
      <c r="C1100" s="124">
        <v>367437</v>
      </c>
      <c r="D1100" s="124">
        <v>367437</v>
      </c>
      <c r="E1100" s="124">
        <v>367437</v>
      </c>
      <c r="F1100" s="125">
        <v>100</v>
      </c>
    </row>
    <row r="1101" spans="1:6" ht="12.75">
      <c r="A1101" s="523" t="s">
        <v>746</v>
      </c>
      <c r="B1101" s="521"/>
      <c r="C1101" s="118">
        <v>367437</v>
      </c>
      <c r="D1101" s="118">
        <v>367437</v>
      </c>
      <c r="E1101" s="118">
        <v>367437</v>
      </c>
      <c r="F1101" s="119">
        <v>100</v>
      </c>
    </row>
    <row r="1102" spans="1:6" ht="12.75">
      <c r="A1102" s="523" t="s">
        <v>747</v>
      </c>
      <c r="B1102" s="521"/>
      <c r="C1102" s="118">
        <v>367437</v>
      </c>
      <c r="D1102" s="118">
        <v>367437</v>
      </c>
      <c r="E1102" s="118">
        <v>367437</v>
      </c>
      <c r="F1102" s="119">
        <v>100</v>
      </c>
    </row>
    <row r="1103" spans="1:6" ht="12.75">
      <c r="A1103" s="126" t="s">
        <v>410</v>
      </c>
      <c r="B1103" s="126" t="s">
        <v>251</v>
      </c>
      <c r="C1103" s="127">
        <v>367437</v>
      </c>
      <c r="D1103" s="127">
        <v>367437</v>
      </c>
      <c r="E1103" s="127">
        <v>367437</v>
      </c>
      <c r="F1103" s="128">
        <v>100</v>
      </c>
    </row>
    <row r="1104" spans="1:6" ht="12.75">
      <c r="A1104" s="129" t="s">
        <v>411</v>
      </c>
      <c r="B1104" s="129" t="s">
        <v>412</v>
      </c>
      <c r="C1104" s="130" t="s">
        <v>161</v>
      </c>
      <c r="D1104" s="130" t="s">
        <v>161</v>
      </c>
      <c r="E1104" s="130">
        <v>367437</v>
      </c>
      <c r="F1104" s="131" t="s">
        <v>161</v>
      </c>
    </row>
    <row r="1105" spans="1:6" ht="12.75">
      <c r="A1105" s="123" t="s">
        <v>877</v>
      </c>
      <c r="B1105" s="123" t="s">
        <v>942</v>
      </c>
      <c r="C1105" s="124">
        <v>481000</v>
      </c>
      <c r="D1105" s="124">
        <v>481000</v>
      </c>
      <c r="E1105" s="124">
        <v>481000</v>
      </c>
      <c r="F1105" s="125">
        <v>100</v>
      </c>
    </row>
    <row r="1106" spans="1:6" ht="12.75">
      <c r="A1106" s="523" t="s">
        <v>746</v>
      </c>
      <c r="B1106" s="521"/>
      <c r="C1106" s="118">
        <v>481000</v>
      </c>
      <c r="D1106" s="118">
        <v>481000</v>
      </c>
      <c r="E1106" s="118">
        <v>481000</v>
      </c>
      <c r="F1106" s="119">
        <v>100</v>
      </c>
    </row>
    <row r="1107" spans="1:6" ht="12.75">
      <c r="A1107" s="523" t="s">
        <v>747</v>
      </c>
      <c r="B1107" s="521"/>
      <c r="C1107" s="118">
        <v>481000</v>
      </c>
      <c r="D1107" s="118">
        <v>481000</v>
      </c>
      <c r="E1107" s="118">
        <v>481000</v>
      </c>
      <c r="F1107" s="119">
        <v>100</v>
      </c>
    </row>
    <row r="1108" spans="1:6" ht="12.75">
      <c r="A1108" s="126" t="s">
        <v>397</v>
      </c>
      <c r="B1108" s="126" t="s">
        <v>68</v>
      </c>
      <c r="C1108" s="127">
        <v>481000</v>
      </c>
      <c r="D1108" s="127">
        <v>481000</v>
      </c>
      <c r="E1108" s="127">
        <v>481000</v>
      </c>
      <c r="F1108" s="128">
        <v>100</v>
      </c>
    </row>
    <row r="1109" spans="1:6" ht="12.75">
      <c r="A1109" s="129" t="s">
        <v>398</v>
      </c>
      <c r="B1109" s="129" t="s">
        <v>69</v>
      </c>
      <c r="C1109" s="130" t="s">
        <v>161</v>
      </c>
      <c r="D1109" s="130" t="s">
        <v>161</v>
      </c>
      <c r="E1109" s="130">
        <v>481000</v>
      </c>
      <c r="F1109" s="131" t="s">
        <v>161</v>
      </c>
    </row>
    <row r="1110" spans="1:6" ht="12.75">
      <c r="A1110" s="123" t="s">
        <v>885</v>
      </c>
      <c r="B1110" s="123" t="s">
        <v>943</v>
      </c>
      <c r="C1110" s="124">
        <v>282000</v>
      </c>
      <c r="D1110" s="124">
        <v>282000</v>
      </c>
      <c r="E1110" s="124">
        <v>279152.92</v>
      </c>
      <c r="F1110" s="125">
        <v>98.99</v>
      </c>
    </row>
    <row r="1111" spans="1:6" ht="12.75">
      <c r="A1111" s="523" t="s">
        <v>746</v>
      </c>
      <c r="B1111" s="521"/>
      <c r="C1111" s="118">
        <v>282000</v>
      </c>
      <c r="D1111" s="118">
        <v>282000</v>
      </c>
      <c r="E1111" s="118">
        <v>279152.92</v>
      </c>
      <c r="F1111" s="119">
        <v>98.99</v>
      </c>
    </row>
    <row r="1112" spans="1:6" ht="12.75">
      <c r="A1112" s="523" t="s">
        <v>747</v>
      </c>
      <c r="B1112" s="521"/>
      <c r="C1112" s="118">
        <v>282000</v>
      </c>
      <c r="D1112" s="118">
        <v>282000</v>
      </c>
      <c r="E1112" s="118">
        <v>279152.92</v>
      </c>
      <c r="F1112" s="119">
        <v>98.99</v>
      </c>
    </row>
    <row r="1113" spans="1:6" ht="12.75">
      <c r="A1113" s="126" t="s">
        <v>410</v>
      </c>
      <c r="B1113" s="126" t="s">
        <v>251</v>
      </c>
      <c r="C1113" s="127">
        <v>282000</v>
      </c>
      <c r="D1113" s="127">
        <v>282000</v>
      </c>
      <c r="E1113" s="127">
        <v>279152.92</v>
      </c>
      <c r="F1113" s="128">
        <v>98.99</v>
      </c>
    </row>
    <row r="1114" spans="1:6" ht="12.75">
      <c r="A1114" s="129" t="s">
        <v>411</v>
      </c>
      <c r="B1114" s="129" t="s">
        <v>412</v>
      </c>
      <c r="C1114" s="130" t="s">
        <v>161</v>
      </c>
      <c r="D1114" s="130" t="s">
        <v>161</v>
      </c>
      <c r="E1114" s="130">
        <v>279152.92</v>
      </c>
      <c r="F1114" s="131" t="s">
        <v>161</v>
      </c>
    </row>
    <row r="1115" spans="1:6" ht="12.75">
      <c r="A1115" s="123" t="s">
        <v>887</v>
      </c>
      <c r="B1115" s="123" t="s">
        <v>944</v>
      </c>
      <c r="C1115" s="124">
        <v>35000</v>
      </c>
      <c r="D1115" s="124">
        <v>35000</v>
      </c>
      <c r="E1115" s="124">
        <v>23422.54</v>
      </c>
      <c r="F1115" s="125">
        <v>66.92</v>
      </c>
    </row>
    <row r="1116" spans="1:6" ht="12.75">
      <c r="A1116" s="523" t="s">
        <v>746</v>
      </c>
      <c r="B1116" s="521"/>
      <c r="C1116" s="118">
        <v>35000</v>
      </c>
      <c r="D1116" s="118">
        <v>35000</v>
      </c>
      <c r="E1116" s="118">
        <v>23422.54</v>
      </c>
      <c r="F1116" s="119">
        <v>66.92</v>
      </c>
    </row>
    <row r="1117" spans="1:6" ht="12.75">
      <c r="A1117" s="523" t="s">
        <v>747</v>
      </c>
      <c r="B1117" s="521"/>
      <c r="C1117" s="118">
        <v>35000</v>
      </c>
      <c r="D1117" s="118">
        <v>35000</v>
      </c>
      <c r="E1117" s="118">
        <v>23422.54</v>
      </c>
      <c r="F1117" s="119">
        <v>66.92</v>
      </c>
    </row>
    <row r="1118" spans="1:6" ht="12.75">
      <c r="A1118" s="126" t="s">
        <v>386</v>
      </c>
      <c r="B1118" s="126" t="s">
        <v>117</v>
      </c>
      <c r="C1118" s="127">
        <v>35000</v>
      </c>
      <c r="D1118" s="127">
        <v>35000</v>
      </c>
      <c r="E1118" s="127">
        <v>23422.54</v>
      </c>
      <c r="F1118" s="128">
        <v>66.92</v>
      </c>
    </row>
    <row r="1119" spans="1:6" ht="12.75">
      <c r="A1119" s="129" t="s">
        <v>387</v>
      </c>
      <c r="B1119" s="129" t="s">
        <v>388</v>
      </c>
      <c r="C1119" s="130" t="s">
        <v>161</v>
      </c>
      <c r="D1119" s="130" t="s">
        <v>161</v>
      </c>
      <c r="E1119" s="130">
        <v>23422.54</v>
      </c>
      <c r="F1119" s="131" t="s">
        <v>161</v>
      </c>
    </row>
    <row r="1120" spans="1:6" ht="12.75">
      <c r="A1120" s="123" t="s">
        <v>889</v>
      </c>
      <c r="B1120" s="123" t="s">
        <v>945</v>
      </c>
      <c r="C1120" s="124">
        <v>20000</v>
      </c>
      <c r="D1120" s="124">
        <v>20000</v>
      </c>
      <c r="E1120" s="124">
        <v>17471.35</v>
      </c>
      <c r="F1120" s="125">
        <v>87.36</v>
      </c>
    </row>
    <row r="1121" spans="1:6" ht="12.75">
      <c r="A1121" s="523" t="s">
        <v>746</v>
      </c>
      <c r="B1121" s="521"/>
      <c r="C1121" s="118">
        <v>20000</v>
      </c>
      <c r="D1121" s="118">
        <v>20000</v>
      </c>
      <c r="E1121" s="118">
        <v>17471.35</v>
      </c>
      <c r="F1121" s="119">
        <v>87.36</v>
      </c>
    </row>
    <row r="1122" spans="1:6" ht="12.75">
      <c r="A1122" s="523" t="s">
        <v>747</v>
      </c>
      <c r="B1122" s="521"/>
      <c r="C1122" s="118">
        <v>20000</v>
      </c>
      <c r="D1122" s="118">
        <v>20000</v>
      </c>
      <c r="E1122" s="118">
        <v>17471.35</v>
      </c>
      <c r="F1122" s="119">
        <v>87.36</v>
      </c>
    </row>
    <row r="1123" spans="1:6" ht="12.75">
      <c r="A1123" s="126" t="s">
        <v>402</v>
      </c>
      <c r="B1123" s="126" t="s">
        <v>403</v>
      </c>
      <c r="C1123" s="127">
        <v>20000</v>
      </c>
      <c r="D1123" s="127">
        <v>20000</v>
      </c>
      <c r="E1123" s="127">
        <v>17471.35</v>
      </c>
      <c r="F1123" s="128">
        <v>87.36</v>
      </c>
    </row>
    <row r="1124" spans="1:6" ht="12.75">
      <c r="A1124" s="129" t="s">
        <v>404</v>
      </c>
      <c r="B1124" s="129" t="s">
        <v>405</v>
      </c>
      <c r="C1124" s="130" t="s">
        <v>161</v>
      </c>
      <c r="D1124" s="130" t="s">
        <v>161</v>
      </c>
      <c r="E1124" s="130">
        <v>17471.35</v>
      </c>
      <c r="F1124" s="131" t="s">
        <v>161</v>
      </c>
    </row>
    <row r="1125" spans="1:6" ht="12.75">
      <c r="A1125" s="123" t="s">
        <v>891</v>
      </c>
      <c r="B1125" s="123" t="s">
        <v>946</v>
      </c>
      <c r="C1125" s="124">
        <v>1176000</v>
      </c>
      <c r="D1125" s="124">
        <v>1176000</v>
      </c>
      <c r="E1125" s="124">
        <v>1001780</v>
      </c>
      <c r="F1125" s="125">
        <v>85.19</v>
      </c>
    </row>
    <row r="1126" spans="1:6" ht="12.75">
      <c r="A1126" s="523" t="s">
        <v>746</v>
      </c>
      <c r="B1126" s="521"/>
      <c r="C1126" s="118">
        <v>1176000</v>
      </c>
      <c r="D1126" s="118">
        <v>1176000</v>
      </c>
      <c r="E1126" s="118">
        <v>1001780</v>
      </c>
      <c r="F1126" s="119">
        <v>85.19</v>
      </c>
    </row>
    <row r="1127" spans="1:6" ht="12.75">
      <c r="A1127" s="523" t="s">
        <v>747</v>
      </c>
      <c r="B1127" s="521"/>
      <c r="C1127" s="118">
        <v>1176000</v>
      </c>
      <c r="D1127" s="118">
        <v>1176000</v>
      </c>
      <c r="E1127" s="118">
        <v>1001780</v>
      </c>
      <c r="F1127" s="119">
        <v>85.19</v>
      </c>
    </row>
    <row r="1128" spans="1:6" ht="12.75">
      <c r="A1128" s="126" t="s">
        <v>402</v>
      </c>
      <c r="B1128" s="126" t="s">
        <v>403</v>
      </c>
      <c r="C1128" s="127">
        <v>1176000</v>
      </c>
      <c r="D1128" s="127">
        <v>1176000</v>
      </c>
      <c r="E1128" s="127">
        <v>1001780</v>
      </c>
      <c r="F1128" s="128">
        <v>85.19</v>
      </c>
    </row>
    <row r="1129" spans="1:6" ht="12.75">
      <c r="A1129" s="129" t="s">
        <v>404</v>
      </c>
      <c r="B1129" s="129" t="s">
        <v>405</v>
      </c>
      <c r="C1129" s="130" t="s">
        <v>161</v>
      </c>
      <c r="D1129" s="130" t="s">
        <v>161</v>
      </c>
      <c r="E1129" s="130">
        <v>1001780</v>
      </c>
      <c r="F1129" s="131" t="s">
        <v>161</v>
      </c>
    </row>
    <row r="1130" spans="1:6" ht="12.75">
      <c r="A1130" s="123" t="s">
        <v>947</v>
      </c>
      <c r="B1130" s="123" t="s">
        <v>948</v>
      </c>
      <c r="C1130" s="124">
        <v>20000</v>
      </c>
      <c r="D1130" s="124">
        <v>20000</v>
      </c>
      <c r="E1130" s="124">
        <v>9062.5</v>
      </c>
      <c r="F1130" s="125">
        <v>45.31</v>
      </c>
    </row>
    <row r="1131" spans="1:6" ht="12.75">
      <c r="A1131" s="523" t="s">
        <v>746</v>
      </c>
      <c r="B1131" s="521"/>
      <c r="C1131" s="118">
        <v>20000</v>
      </c>
      <c r="D1131" s="118">
        <v>20000</v>
      </c>
      <c r="E1131" s="118">
        <v>9062.5</v>
      </c>
      <c r="F1131" s="119">
        <v>45.31</v>
      </c>
    </row>
    <row r="1132" spans="1:6" ht="12.75">
      <c r="A1132" s="523" t="s">
        <v>747</v>
      </c>
      <c r="B1132" s="521"/>
      <c r="C1132" s="118">
        <v>20000</v>
      </c>
      <c r="D1132" s="118">
        <v>20000</v>
      </c>
      <c r="E1132" s="118">
        <v>9062.5</v>
      </c>
      <c r="F1132" s="119">
        <v>45.31</v>
      </c>
    </row>
    <row r="1133" spans="1:6" ht="12.75">
      <c r="A1133" s="126" t="s">
        <v>402</v>
      </c>
      <c r="B1133" s="126" t="s">
        <v>403</v>
      </c>
      <c r="C1133" s="127">
        <v>20000</v>
      </c>
      <c r="D1133" s="127">
        <v>20000</v>
      </c>
      <c r="E1133" s="127">
        <v>9062.5</v>
      </c>
      <c r="F1133" s="128">
        <v>45.31</v>
      </c>
    </row>
    <row r="1134" spans="1:6" ht="12.75">
      <c r="A1134" s="129" t="s">
        <v>406</v>
      </c>
      <c r="B1134" s="129" t="s">
        <v>407</v>
      </c>
      <c r="C1134" s="130" t="s">
        <v>161</v>
      </c>
      <c r="D1134" s="130" t="s">
        <v>161</v>
      </c>
      <c r="E1134" s="130">
        <v>9062.5</v>
      </c>
      <c r="F1134" s="131" t="s">
        <v>161</v>
      </c>
    </row>
    <row r="1135" spans="1:6" ht="12.75">
      <c r="A1135" s="123" t="s">
        <v>791</v>
      </c>
      <c r="B1135" s="123" t="s">
        <v>949</v>
      </c>
      <c r="C1135" s="124">
        <v>7000</v>
      </c>
      <c r="D1135" s="124">
        <v>7000</v>
      </c>
      <c r="E1135" s="124">
        <v>5896.2</v>
      </c>
      <c r="F1135" s="125">
        <v>84.23</v>
      </c>
    </row>
    <row r="1136" spans="1:6" ht="12.75">
      <c r="A1136" s="523" t="s">
        <v>746</v>
      </c>
      <c r="B1136" s="521"/>
      <c r="C1136" s="118">
        <v>7000</v>
      </c>
      <c r="D1136" s="118">
        <v>7000</v>
      </c>
      <c r="E1136" s="118">
        <v>5896.2</v>
      </c>
      <c r="F1136" s="119">
        <v>84.23</v>
      </c>
    </row>
    <row r="1137" spans="1:6" ht="12.75">
      <c r="A1137" s="523" t="s">
        <v>747</v>
      </c>
      <c r="B1137" s="521"/>
      <c r="C1137" s="118">
        <v>7000</v>
      </c>
      <c r="D1137" s="118">
        <v>7000</v>
      </c>
      <c r="E1137" s="118">
        <v>5896.2</v>
      </c>
      <c r="F1137" s="119">
        <v>84.23</v>
      </c>
    </row>
    <row r="1138" spans="1:6" ht="12.75">
      <c r="A1138" s="126" t="s">
        <v>386</v>
      </c>
      <c r="B1138" s="126" t="s">
        <v>117</v>
      </c>
      <c r="C1138" s="127">
        <v>7000</v>
      </c>
      <c r="D1138" s="127">
        <v>7000</v>
      </c>
      <c r="E1138" s="127">
        <v>5896.2</v>
      </c>
      <c r="F1138" s="128">
        <v>84.23</v>
      </c>
    </row>
    <row r="1139" spans="1:6" ht="12.75">
      <c r="A1139" s="129" t="s">
        <v>387</v>
      </c>
      <c r="B1139" s="129" t="s">
        <v>388</v>
      </c>
      <c r="C1139" s="130" t="s">
        <v>161</v>
      </c>
      <c r="D1139" s="130" t="s">
        <v>161</v>
      </c>
      <c r="E1139" s="130">
        <v>5896.2</v>
      </c>
      <c r="F1139" s="131" t="s">
        <v>161</v>
      </c>
    </row>
    <row r="1140" spans="1:6" ht="12.75">
      <c r="A1140" s="123" t="s">
        <v>793</v>
      </c>
      <c r="B1140" s="123" t="s">
        <v>950</v>
      </c>
      <c r="C1140" s="124">
        <v>25031</v>
      </c>
      <c r="D1140" s="124">
        <v>25031</v>
      </c>
      <c r="E1140" s="124">
        <v>17952</v>
      </c>
      <c r="F1140" s="125">
        <v>71.72</v>
      </c>
    </row>
    <row r="1141" spans="1:6" ht="12.75">
      <c r="A1141" s="523" t="s">
        <v>753</v>
      </c>
      <c r="B1141" s="521"/>
      <c r="C1141" s="118">
        <v>25031</v>
      </c>
      <c r="D1141" s="118">
        <v>25031</v>
      </c>
      <c r="E1141" s="118">
        <v>17952</v>
      </c>
      <c r="F1141" s="119">
        <v>71.72</v>
      </c>
    </row>
    <row r="1142" spans="1:6" ht="12.75">
      <c r="A1142" s="523" t="s">
        <v>754</v>
      </c>
      <c r="B1142" s="521"/>
      <c r="C1142" s="118">
        <v>25031</v>
      </c>
      <c r="D1142" s="118">
        <v>25031</v>
      </c>
      <c r="E1142" s="118">
        <v>17952</v>
      </c>
      <c r="F1142" s="119">
        <v>71.72</v>
      </c>
    </row>
    <row r="1143" spans="1:6" ht="12.75">
      <c r="A1143" s="126" t="s">
        <v>402</v>
      </c>
      <c r="B1143" s="126" t="s">
        <v>403</v>
      </c>
      <c r="C1143" s="127">
        <v>25031</v>
      </c>
      <c r="D1143" s="127">
        <v>25031</v>
      </c>
      <c r="E1143" s="127">
        <v>17952</v>
      </c>
      <c r="F1143" s="128">
        <v>71.72</v>
      </c>
    </row>
    <row r="1144" spans="1:6" ht="12.75">
      <c r="A1144" s="129" t="s">
        <v>406</v>
      </c>
      <c r="B1144" s="129" t="s">
        <v>407</v>
      </c>
      <c r="C1144" s="130" t="s">
        <v>161</v>
      </c>
      <c r="D1144" s="130" t="s">
        <v>161</v>
      </c>
      <c r="E1144" s="130">
        <v>17952</v>
      </c>
      <c r="F1144" s="131" t="s">
        <v>161</v>
      </c>
    </row>
    <row r="1145" spans="1:6" ht="12.75">
      <c r="A1145" s="123" t="s">
        <v>823</v>
      </c>
      <c r="B1145" s="123" t="s">
        <v>1288</v>
      </c>
      <c r="C1145" s="124">
        <v>348393</v>
      </c>
      <c r="D1145" s="124">
        <v>348393</v>
      </c>
      <c r="E1145" s="124">
        <v>354673.86</v>
      </c>
      <c r="F1145" s="125">
        <v>101.8</v>
      </c>
    </row>
    <row r="1146" spans="1:6" ht="12.75">
      <c r="A1146" s="523" t="s">
        <v>751</v>
      </c>
      <c r="B1146" s="521"/>
      <c r="C1146" s="118">
        <v>348393</v>
      </c>
      <c r="D1146" s="118">
        <v>348393</v>
      </c>
      <c r="E1146" s="118">
        <v>354673.86</v>
      </c>
      <c r="F1146" s="119">
        <v>101.8</v>
      </c>
    </row>
    <row r="1147" spans="1:6" ht="12.75">
      <c r="A1147" s="523" t="s">
        <v>862</v>
      </c>
      <c r="B1147" s="521"/>
      <c r="C1147" s="118">
        <v>348393</v>
      </c>
      <c r="D1147" s="118">
        <v>348393</v>
      </c>
      <c r="E1147" s="118">
        <v>354673.86</v>
      </c>
      <c r="F1147" s="119">
        <v>101.8</v>
      </c>
    </row>
    <row r="1148" spans="1:6" ht="12.75">
      <c r="A1148" s="126" t="s">
        <v>289</v>
      </c>
      <c r="B1148" s="126" t="s">
        <v>290</v>
      </c>
      <c r="C1148" s="127">
        <v>28800</v>
      </c>
      <c r="D1148" s="127">
        <v>28800</v>
      </c>
      <c r="E1148" s="127">
        <v>28767.82</v>
      </c>
      <c r="F1148" s="128">
        <v>99.89</v>
      </c>
    </row>
    <row r="1149" spans="1:6" ht="12.75">
      <c r="A1149" s="129" t="s">
        <v>291</v>
      </c>
      <c r="B1149" s="129" t="s">
        <v>292</v>
      </c>
      <c r="C1149" s="130" t="s">
        <v>161</v>
      </c>
      <c r="D1149" s="130" t="s">
        <v>161</v>
      </c>
      <c r="E1149" s="130">
        <v>28767.82</v>
      </c>
      <c r="F1149" s="131" t="s">
        <v>161</v>
      </c>
    </row>
    <row r="1150" spans="1:6" ht="12.75">
      <c r="A1150" s="126" t="s">
        <v>298</v>
      </c>
      <c r="B1150" s="126" t="s">
        <v>299</v>
      </c>
      <c r="C1150" s="127">
        <v>4800</v>
      </c>
      <c r="D1150" s="127">
        <v>4800</v>
      </c>
      <c r="E1150" s="127">
        <v>4746.69</v>
      </c>
      <c r="F1150" s="128">
        <v>98.89</v>
      </c>
    </row>
    <row r="1151" spans="1:6" ht="12.75">
      <c r="A1151" s="129" t="s">
        <v>302</v>
      </c>
      <c r="B1151" s="129" t="s">
        <v>303</v>
      </c>
      <c r="C1151" s="130" t="s">
        <v>161</v>
      </c>
      <c r="D1151" s="130" t="s">
        <v>161</v>
      </c>
      <c r="E1151" s="130">
        <v>4746.69</v>
      </c>
      <c r="F1151" s="131" t="s">
        <v>161</v>
      </c>
    </row>
    <row r="1152" spans="1:6" ht="12.75">
      <c r="A1152" s="126" t="s">
        <v>330</v>
      </c>
      <c r="B1152" s="126" t="s">
        <v>331</v>
      </c>
      <c r="C1152" s="127">
        <v>290174</v>
      </c>
      <c r="D1152" s="127">
        <v>290174</v>
      </c>
      <c r="E1152" s="127">
        <v>296540.6</v>
      </c>
      <c r="F1152" s="128">
        <v>102.19</v>
      </c>
    </row>
    <row r="1153" spans="1:6" ht="12.75">
      <c r="A1153" s="129" t="s">
        <v>336</v>
      </c>
      <c r="B1153" s="129" t="s">
        <v>337</v>
      </c>
      <c r="C1153" s="130" t="s">
        <v>161</v>
      </c>
      <c r="D1153" s="130" t="s">
        <v>161</v>
      </c>
      <c r="E1153" s="130">
        <v>93957.5</v>
      </c>
      <c r="F1153" s="131" t="s">
        <v>161</v>
      </c>
    </row>
    <row r="1154" spans="1:6" ht="12.75">
      <c r="A1154" s="129" t="s">
        <v>344</v>
      </c>
      <c r="B1154" s="129" t="s">
        <v>345</v>
      </c>
      <c r="C1154" s="130" t="s">
        <v>161</v>
      </c>
      <c r="D1154" s="130" t="s">
        <v>161</v>
      </c>
      <c r="E1154" s="130">
        <v>44165</v>
      </c>
      <c r="F1154" s="131" t="s">
        <v>161</v>
      </c>
    </row>
    <row r="1155" spans="1:6" ht="12.75">
      <c r="A1155" s="129" t="s">
        <v>348</v>
      </c>
      <c r="B1155" s="129" t="s">
        <v>349</v>
      </c>
      <c r="C1155" s="130" t="s">
        <v>161</v>
      </c>
      <c r="D1155" s="130" t="s">
        <v>161</v>
      </c>
      <c r="E1155" s="130">
        <v>158418.1</v>
      </c>
      <c r="F1155" s="131" t="s">
        <v>161</v>
      </c>
    </row>
    <row r="1156" spans="1:6" ht="12.75">
      <c r="A1156" s="126" t="s">
        <v>445</v>
      </c>
      <c r="B1156" s="126" t="s">
        <v>446</v>
      </c>
      <c r="C1156" s="127">
        <v>24619</v>
      </c>
      <c r="D1156" s="127">
        <v>24619</v>
      </c>
      <c r="E1156" s="127">
        <v>24618.75</v>
      </c>
      <c r="F1156" s="128">
        <v>100</v>
      </c>
    </row>
    <row r="1157" spans="1:6" ht="12.75">
      <c r="A1157" s="129" t="s">
        <v>447</v>
      </c>
      <c r="B1157" s="129" t="s">
        <v>278</v>
      </c>
      <c r="C1157" s="130" t="s">
        <v>161</v>
      </c>
      <c r="D1157" s="130" t="s">
        <v>161</v>
      </c>
      <c r="E1157" s="130">
        <v>24618.75</v>
      </c>
      <c r="F1157" s="131" t="s">
        <v>161</v>
      </c>
    </row>
    <row r="1158" spans="1:6" ht="12.75">
      <c r="A1158" s="123" t="s">
        <v>776</v>
      </c>
      <c r="B1158" s="123" t="s">
        <v>1289</v>
      </c>
      <c r="C1158" s="124">
        <v>34000</v>
      </c>
      <c r="D1158" s="124">
        <v>34000</v>
      </c>
      <c r="E1158" s="124">
        <v>23800</v>
      </c>
      <c r="F1158" s="125">
        <v>70</v>
      </c>
    </row>
    <row r="1159" spans="1:6" ht="12.75">
      <c r="A1159" s="523" t="s">
        <v>746</v>
      </c>
      <c r="B1159" s="521"/>
      <c r="C1159" s="118">
        <v>34000</v>
      </c>
      <c r="D1159" s="118">
        <v>34000</v>
      </c>
      <c r="E1159" s="118">
        <v>23800</v>
      </c>
      <c r="F1159" s="119">
        <v>70</v>
      </c>
    </row>
    <row r="1160" spans="1:6" ht="12.75">
      <c r="A1160" s="523" t="s">
        <v>747</v>
      </c>
      <c r="B1160" s="521"/>
      <c r="C1160" s="118">
        <v>34000</v>
      </c>
      <c r="D1160" s="118">
        <v>34000</v>
      </c>
      <c r="E1160" s="118">
        <v>23800</v>
      </c>
      <c r="F1160" s="119">
        <v>70</v>
      </c>
    </row>
    <row r="1161" spans="1:6" ht="12.75">
      <c r="A1161" s="126" t="s">
        <v>402</v>
      </c>
      <c r="B1161" s="126" t="s">
        <v>403</v>
      </c>
      <c r="C1161" s="127">
        <v>34000</v>
      </c>
      <c r="D1161" s="127">
        <v>34000</v>
      </c>
      <c r="E1161" s="127">
        <v>23800</v>
      </c>
      <c r="F1161" s="128">
        <v>70</v>
      </c>
    </row>
    <row r="1162" spans="1:6" ht="12.75">
      <c r="A1162" s="129" t="s">
        <v>404</v>
      </c>
      <c r="B1162" s="129" t="s">
        <v>405</v>
      </c>
      <c r="C1162" s="130" t="s">
        <v>161</v>
      </c>
      <c r="D1162" s="130" t="s">
        <v>161</v>
      </c>
      <c r="E1162" s="130">
        <v>23800</v>
      </c>
      <c r="F1162" s="131" t="s">
        <v>161</v>
      </c>
    </row>
    <row r="1163" spans="1:6" ht="12.75">
      <c r="A1163" s="120" t="s">
        <v>833</v>
      </c>
      <c r="B1163" s="120" t="s">
        <v>834</v>
      </c>
      <c r="C1163" s="121">
        <v>260885</v>
      </c>
      <c r="D1163" s="121">
        <v>260885</v>
      </c>
      <c r="E1163" s="121">
        <v>255884.42</v>
      </c>
      <c r="F1163" s="122">
        <v>98.08</v>
      </c>
    </row>
    <row r="1164" spans="1:6" ht="12.75">
      <c r="A1164" s="123" t="s">
        <v>759</v>
      </c>
      <c r="B1164" s="123" t="s">
        <v>951</v>
      </c>
      <c r="C1164" s="124">
        <v>99000</v>
      </c>
      <c r="D1164" s="124">
        <v>99000</v>
      </c>
      <c r="E1164" s="124">
        <v>99000</v>
      </c>
      <c r="F1164" s="125">
        <v>100</v>
      </c>
    </row>
    <row r="1165" spans="1:6" ht="12.75">
      <c r="A1165" s="523" t="s">
        <v>746</v>
      </c>
      <c r="B1165" s="521"/>
      <c r="C1165" s="118">
        <v>99000</v>
      </c>
      <c r="D1165" s="118">
        <v>99000</v>
      </c>
      <c r="E1165" s="118">
        <v>99000</v>
      </c>
      <c r="F1165" s="119">
        <v>100</v>
      </c>
    </row>
    <row r="1166" spans="1:6" ht="12.75">
      <c r="A1166" s="523" t="s">
        <v>747</v>
      </c>
      <c r="B1166" s="521"/>
      <c r="C1166" s="118">
        <v>99000</v>
      </c>
      <c r="D1166" s="118">
        <v>99000</v>
      </c>
      <c r="E1166" s="118">
        <v>99000</v>
      </c>
      <c r="F1166" s="119">
        <v>100</v>
      </c>
    </row>
    <row r="1167" spans="1:6" ht="12.75">
      <c r="A1167" s="126" t="s">
        <v>330</v>
      </c>
      <c r="B1167" s="126" t="s">
        <v>331</v>
      </c>
      <c r="C1167" s="127">
        <v>99000</v>
      </c>
      <c r="D1167" s="127">
        <v>99000</v>
      </c>
      <c r="E1167" s="127">
        <v>99000</v>
      </c>
      <c r="F1167" s="128">
        <v>100</v>
      </c>
    </row>
    <row r="1168" spans="1:6" ht="12.75">
      <c r="A1168" s="129" t="s">
        <v>342</v>
      </c>
      <c r="B1168" s="129" t="s">
        <v>343</v>
      </c>
      <c r="C1168" s="130" t="s">
        <v>161</v>
      </c>
      <c r="D1168" s="130" t="s">
        <v>161</v>
      </c>
      <c r="E1168" s="130">
        <v>99000</v>
      </c>
      <c r="F1168" s="131" t="s">
        <v>161</v>
      </c>
    </row>
    <row r="1169" spans="1:6" ht="12.75">
      <c r="A1169" s="123" t="s">
        <v>761</v>
      </c>
      <c r="B1169" s="123" t="s">
        <v>952</v>
      </c>
      <c r="C1169" s="124">
        <v>156885</v>
      </c>
      <c r="D1169" s="124">
        <v>156885</v>
      </c>
      <c r="E1169" s="124">
        <v>156884.42</v>
      </c>
      <c r="F1169" s="125">
        <v>100</v>
      </c>
    </row>
    <row r="1170" spans="1:6" ht="12.75">
      <c r="A1170" s="523" t="s">
        <v>746</v>
      </c>
      <c r="B1170" s="521"/>
      <c r="C1170" s="118">
        <v>156885</v>
      </c>
      <c r="D1170" s="118">
        <v>156885</v>
      </c>
      <c r="E1170" s="118">
        <v>156884.42</v>
      </c>
      <c r="F1170" s="119">
        <v>100</v>
      </c>
    </row>
    <row r="1171" spans="1:6" ht="12.75">
      <c r="A1171" s="523" t="s">
        <v>747</v>
      </c>
      <c r="B1171" s="521"/>
      <c r="C1171" s="118">
        <v>156885</v>
      </c>
      <c r="D1171" s="118">
        <v>156885</v>
      </c>
      <c r="E1171" s="118">
        <v>156884.42</v>
      </c>
      <c r="F1171" s="119">
        <v>100</v>
      </c>
    </row>
    <row r="1172" spans="1:6" ht="12.75">
      <c r="A1172" s="126" t="s">
        <v>330</v>
      </c>
      <c r="B1172" s="126" t="s">
        <v>331</v>
      </c>
      <c r="C1172" s="127">
        <v>156885</v>
      </c>
      <c r="D1172" s="127">
        <v>156885</v>
      </c>
      <c r="E1172" s="127">
        <v>156884.42</v>
      </c>
      <c r="F1172" s="128">
        <v>100</v>
      </c>
    </row>
    <row r="1173" spans="1:6" ht="12.75">
      <c r="A1173" s="129" t="s">
        <v>342</v>
      </c>
      <c r="B1173" s="129" t="s">
        <v>343</v>
      </c>
      <c r="C1173" s="130" t="s">
        <v>161</v>
      </c>
      <c r="D1173" s="130" t="s">
        <v>161</v>
      </c>
      <c r="E1173" s="130">
        <v>156884.42</v>
      </c>
      <c r="F1173" s="131" t="s">
        <v>161</v>
      </c>
    </row>
    <row r="1174" spans="1:6" ht="12.75">
      <c r="A1174" s="123" t="s">
        <v>769</v>
      </c>
      <c r="B1174" s="123" t="s">
        <v>1409</v>
      </c>
      <c r="C1174" s="124">
        <v>5000</v>
      </c>
      <c r="D1174" s="124">
        <v>5000</v>
      </c>
      <c r="E1174" s="124">
        <v>0</v>
      </c>
      <c r="F1174" s="125">
        <v>0</v>
      </c>
    </row>
    <row r="1175" spans="1:6" ht="12.75">
      <c r="A1175" s="523" t="s">
        <v>746</v>
      </c>
      <c r="B1175" s="521"/>
      <c r="C1175" s="118">
        <v>5000</v>
      </c>
      <c r="D1175" s="118">
        <v>5000</v>
      </c>
      <c r="E1175" s="118">
        <v>0</v>
      </c>
      <c r="F1175" s="119">
        <v>0</v>
      </c>
    </row>
    <row r="1176" spans="1:6" ht="12.75">
      <c r="A1176" s="523" t="s">
        <v>747</v>
      </c>
      <c r="B1176" s="521"/>
      <c r="C1176" s="118">
        <v>5000</v>
      </c>
      <c r="D1176" s="118">
        <v>5000</v>
      </c>
      <c r="E1176" s="118">
        <v>0</v>
      </c>
      <c r="F1176" s="119">
        <v>0</v>
      </c>
    </row>
    <row r="1177" spans="1:6" ht="12.75">
      <c r="A1177" s="126" t="s">
        <v>410</v>
      </c>
      <c r="B1177" s="126" t="s">
        <v>251</v>
      </c>
      <c r="C1177" s="127">
        <v>5000</v>
      </c>
      <c r="D1177" s="127">
        <v>5000</v>
      </c>
      <c r="E1177" s="127">
        <v>0</v>
      </c>
      <c r="F1177" s="128">
        <v>0</v>
      </c>
    </row>
    <row r="1178" spans="1:6" ht="12.75">
      <c r="A1178" s="129" t="s">
        <v>411</v>
      </c>
      <c r="B1178" s="129" t="s">
        <v>412</v>
      </c>
      <c r="C1178" s="130" t="s">
        <v>161</v>
      </c>
      <c r="D1178" s="130" t="s">
        <v>161</v>
      </c>
      <c r="E1178" s="130">
        <v>0</v>
      </c>
      <c r="F1178" s="131" t="s">
        <v>161</v>
      </c>
    </row>
    <row r="1179" spans="1:6" ht="12.75">
      <c r="A1179" s="522" t="s">
        <v>953</v>
      </c>
      <c r="B1179" s="521"/>
      <c r="C1179" s="116">
        <v>21248264</v>
      </c>
      <c r="D1179" s="116">
        <v>21248264</v>
      </c>
      <c r="E1179" s="116">
        <v>20403705.8</v>
      </c>
      <c r="F1179" s="117">
        <v>96.03</v>
      </c>
    </row>
    <row r="1180" spans="1:6" ht="12.75">
      <c r="A1180" s="523" t="s">
        <v>746</v>
      </c>
      <c r="B1180" s="521"/>
      <c r="C1180" s="118">
        <v>12768522</v>
      </c>
      <c r="D1180" s="118">
        <v>12768522</v>
      </c>
      <c r="E1180" s="118">
        <v>12532255.08</v>
      </c>
      <c r="F1180" s="119">
        <v>98.15</v>
      </c>
    </row>
    <row r="1181" spans="1:6" ht="12.75">
      <c r="A1181" s="523" t="s">
        <v>747</v>
      </c>
      <c r="B1181" s="521"/>
      <c r="C1181" s="118">
        <v>12768522</v>
      </c>
      <c r="D1181" s="118">
        <v>12768522</v>
      </c>
      <c r="E1181" s="118">
        <v>12532255.08</v>
      </c>
      <c r="F1181" s="119">
        <v>98.15</v>
      </c>
    </row>
    <row r="1182" spans="1:6" ht="12.75">
      <c r="A1182" s="523" t="s">
        <v>844</v>
      </c>
      <c r="B1182" s="521"/>
      <c r="C1182" s="118">
        <v>12700</v>
      </c>
      <c r="D1182" s="118">
        <v>12700</v>
      </c>
      <c r="E1182" s="118">
        <v>10221.64</v>
      </c>
      <c r="F1182" s="119">
        <v>80.49</v>
      </c>
    </row>
    <row r="1183" spans="1:6" ht="12.75">
      <c r="A1183" s="523" t="s">
        <v>845</v>
      </c>
      <c r="B1183" s="521"/>
      <c r="C1183" s="118">
        <v>12700</v>
      </c>
      <c r="D1183" s="118">
        <v>12700</v>
      </c>
      <c r="E1183" s="118">
        <v>10221.64</v>
      </c>
      <c r="F1183" s="119">
        <v>80.49</v>
      </c>
    </row>
    <row r="1184" spans="1:6" ht="12.75">
      <c r="A1184" s="523" t="s">
        <v>748</v>
      </c>
      <c r="B1184" s="521"/>
      <c r="C1184" s="118">
        <v>4143090</v>
      </c>
      <c r="D1184" s="118">
        <v>4143090</v>
      </c>
      <c r="E1184" s="118">
        <v>3754274.43</v>
      </c>
      <c r="F1184" s="119">
        <v>90.62</v>
      </c>
    </row>
    <row r="1185" spans="1:6" ht="12.75">
      <c r="A1185" s="523" t="s">
        <v>847</v>
      </c>
      <c r="B1185" s="521"/>
      <c r="C1185" s="118">
        <v>4143090</v>
      </c>
      <c r="D1185" s="118">
        <v>4143090</v>
      </c>
      <c r="E1185" s="118">
        <v>3754274.43</v>
      </c>
      <c r="F1185" s="119">
        <v>90.62</v>
      </c>
    </row>
    <row r="1186" spans="1:6" ht="12.75">
      <c r="A1186" s="523" t="s">
        <v>751</v>
      </c>
      <c r="B1186" s="521"/>
      <c r="C1186" s="118">
        <v>4244852</v>
      </c>
      <c r="D1186" s="118">
        <v>4244852</v>
      </c>
      <c r="E1186" s="118">
        <v>4044465.04</v>
      </c>
      <c r="F1186" s="119">
        <v>95.28</v>
      </c>
    </row>
    <row r="1187" spans="1:6" ht="12.75">
      <c r="A1187" s="523" t="s">
        <v>862</v>
      </c>
      <c r="B1187" s="521"/>
      <c r="C1187" s="118">
        <v>160870</v>
      </c>
      <c r="D1187" s="118">
        <v>160870</v>
      </c>
      <c r="E1187" s="118">
        <v>170100</v>
      </c>
      <c r="F1187" s="119">
        <v>105.74</v>
      </c>
    </row>
    <row r="1188" spans="1:6" ht="12.75">
      <c r="A1188" s="523" t="s">
        <v>863</v>
      </c>
      <c r="B1188" s="521"/>
      <c r="C1188" s="118">
        <v>10000</v>
      </c>
      <c r="D1188" s="118">
        <v>10000</v>
      </c>
      <c r="E1188" s="118">
        <v>0</v>
      </c>
      <c r="F1188" s="119">
        <v>0</v>
      </c>
    </row>
    <row r="1189" spans="1:6" ht="12.75">
      <c r="A1189" s="523" t="s">
        <v>849</v>
      </c>
      <c r="B1189" s="521"/>
      <c r="C1189" s="118">
        <v>4073982</v>
      </c>
      <c r="D1189" s="118">
        <v>4073982</v>
      </c>
      <c r="E1189" s="118">
        <v>3874365.04</v>
      </c>
      <c r="F1189" s="119">
        <v>95.1</v>
      </c>
    </row>
    <row r="1190" spans="1:6" ht="12.75">
      <c r="A1190" s="523" t="s">
        <v>753</v>
      </c>
      <c r="B1190" s="521"/>
      <c r="C1190" s="118">
        <v>79100</v>
      </c>
      <c r="D1190" s="118">
        <v>79100</v>
      </c>
      <c r="E1190" s="118">
        <v>62489.61</v>
      </c>
      <c r="F1190" s="119">
        <v>79</v>
      </c>
    </row>
    <row r="1191" spans="1:6" ht="12.75">
      <c r="A1191" s="523" t="s">
        <v>955</v>
      </c>
      <c r="B1191" s="521"/>
      <c r="C1191" s="118">
        <v>79100</v>
      </c>
      <c r="D1191" s="118">
        <v>79100</v>
      </c>
      <c r="E1191" s="118">
        <v>62489.61</v>
      </c>
      <c r="F1191" s="119">
        <v>79</v>
      </c>
    </row>
    <row r="1192" spans="1:6" ht="12.75">
      <c r="A1192" s="522" t="s">
        <v>1290</v>
      </c>
      <c r="B1192" s="521"/>
      <c r="C1192" s="116">
        <v>15344414</v>
      </c>
      <c r="D1192" s="116">
        <v>15344414</v>
      </c>
      <c r="E1192" s="116">
        <v>14692667.91</v>
      </c>
      <c r="F1192" s="117">
        <v>95.75</v>
      </c>
    </row>
    <row r="1193" spans="1:6" ht="12.75">
      <c r="A1193" s="120" t="s">
        <v>871</v>
      </c>
      <c r="B1193" s="120" t="s">
        <v>872</v>
      </c>
      <c r="C1193" s="121">
        <v>15344414</v>
      </c>
      <c r="D1193" s="121">
        <v>15344414</v>
      </c>
      <c r="E1193" s="121">
        <v>14692667.91</v>
      </c>
      <c r="F1193" s="122">
        <v>95.75</v>
      </c>
    </row>
    <row r="1194" spans="1:6" ht="12.75">
      <c r="A1194" s="123" t="s">
        <v>757</v>
      </c>
      <c r="B1194" s="123" t="s">
        <v>957</v>
      </c>
      <c r="C1194" s="124">
        <v>14462121</v>
      </c>
      <c r="D1194" s="124">
        <v>14462121</v>
      </c>
      <c r="E1194" s="124">
        <v>13915947.06</v>
      </c>
      <c r="F1194" s="125">
        <v>96.22</v>
      </c>
    </row>
    <row r="1195" spans="1:6" ht="12.75">
      <c r="A1195" s="523" t="s">
        <v>746</v>
      </c>
      <c r="B1195" s="521"/>
      <c r="C1195" s="118">
        <v>8675405</v>
      </c>
      <c r="D1195" s="118">
        <v>8675405</v>
      </c>
      <c r="E1195" s="118">
        <v>8531174.79</v>
      </c>
      <c r="F1195" s="119">
        <v>98.34</v>
      </c>
    </row>
    <row r="1196" spans="1:6" ht="12.75">
      <c r="A1196" s="523" t="s">
        <v>747</v>
      </c>
      <c r="B1196" s="521"/>
      <c r="C1196" s="118">
        <v>8675405</v>
      </c>
      <c r="D1196" s="118">
        <v>8675405</v>
      </c>
      <c r="E1196" s="118">
        <v>8531174.79</v>
      </c>
      <c r="F1196" s="119">
        <v>98.34</v>
      </c>
    </row>
    <row r="1197" spans="1:6" ht="12.75">
      <c r="A1197" s="126" t="s">
        <v>289</v>
      </c>
      <c r="B1197" s="126" t="s">
        <v>290</v>
      </c>
      <c r="C1197" s="127">
        <v>6564393</v>
      </c>
      <c r="D1197" s="127">
        <v>6564393</v>
      </c>
      <c r="E1197" s="127">
        <v>6493106.02</v>
      </c>
      <c r="F1197" s="128">
        <v>98.91</v>
      </c>
    </row>
    <row r="1198" spans="1:6" ht="12.75">
      <c r="A1198" s="129" t="s">
        <v>291</v>
      </c>
      <c r="B1198" s="129" t="s">
        <v>292</v>
      </c>
      <c r="C1198" s="130" t="s">
        <v>161</v>
      </c>
      <c r="D1198" s="130" t="s">
        <v>161</v>
      </c>
      <c r="E1198" s="130">
        <v>6493106.02</v>
      </c>
      <c r="F1198" s="131" t="s">
        <v>161</v>
      </c>
    </row>
    <row r="1199" spans="1:6" ht="12.75">
      <c r="A1199" s="126" t="s">
        <v>295</v>
      </c>
      <c r="B1199" s="126" t="s">
        <v>296</v>
      </c>
      <c r="C1199" s="127">
        <v>402470</v>
      </c>
      <c r="D1199" s="127">
        <v>402470</v>
      </c>
      <c r="E1199" s="127">
        <v>379736.13</v>
      </c>
      <c r="F1199" s="128">
        <v>94.35</v>
      </c>
    </row>
    <row r="1200" spans="1:6" ht="12.75">
      <c r="A1200" s="129" t="s">
        <v>297</v>
      </c>
      <c r="B1200" s="129" t="s">
        <v>296</v>
      </c>
      <c r="C1200" s="130" t="s">
        <v>161</v>
      </c>
      <c r="D1200" s="130" t="s">
        <v>161</v>
      </c>
      <c r="E1200" s="130">
        <v>379736.13</v>
      </c>
      <c r="F1200" s="131" t="s">
        <v>161</v>
      </c>
    </row>
    <row r="1201" spans="1:6" ht="12.75">
      <c r="A1201" s="126" t="s">
        <v>298</v>
      </c>
      <c r="B1201" s="126" t="s">
        <v>299</v>
      </c>
      <c r="C1201" s="127">
        <v>1090454</v>
      </c>
      <c r="D1201" s="127">
        <v>1090454</v>
      </c>
      <c r="E1201" s="127">
        <v>1076939.54</v>
      </c>
      <c r="F1201" s="128">
        <v>98.76</v>
      </c>
    </row>
    <row r="1202" spans="1:6" ht="12.75">
      <c r="A1202" s="129" t="s">
        <v>300</v>
      </c>
      <c r="B1202" s="129" t="s">
        <v>301</v>
      </c>
      <c r="C1202" s="130" t="s">
        <v>161</v>
      </c>
      <c r="D1202" s="130" t="s">
        <v>161</v>
      </c>
      <c r="E1202" s="130">
        <v>5786.09</v>
      </c>
      <c r="F1202" s="131" t="s">
        <v>161</v>
      </c>
    </row>
    <row r="1203" spans="1:6" ht="12.75">
      <c r="A1203" s="129" t="s">
        <v>302</v>
      </c>
      <c r="B1203" s="129" t="s">
        <v>303</v>
      </c>
      <c r="C1203" s="130" t="s">
        <v>161</v>
      </c>
      <c r="D1203" s="130" t="s">
        <v>161</v>
      </c>
      <c r="E1203" s="130">
        <v>1071153.45</v>
      </c>
      <c r="F1203" s="131" t="s">
        <v>161</v>
      </c>
    </row>
    <row r="1204" spans="1:6" ht="12.75">
      <c r="A1204" s="126" t="s">
        <v>306</v>
      </c>
      <c r="B1204" s="126" t="s">
        <v>307</v>
      </c>
      <c r="C1204" s="127">
        <v>568805</v>
      </c>
      <c r="D1204" s="127">
        <v>568805</v>
      </c>
      <c r="E1204" s="127">
        <v>533204.83</v>
      </c>
      <c r="F1204" s="128">
        <v>93.74</v>
      </c>
    </row>
    <row r="1205" spans="1:6" ht="12.75">
      <c r="A1205" s="129" t="s">
        <v>310</v>
      </c>
      <c r="B1205" s="129" t="s">
        <v>311</v>
      </c>
      <c r="C1205" s="130" t="s">
        <v>161</v>
      </c>
      <c r="D1205" s="130" t="s">
        <v>161</v>
      </c>
      <c r="E1205" s="130">
        <v>533204.83</v>
      </c>
      <c r="F1205" s="131" t="s">
        <v>161</v>
      </c>
    </row>
    <row r="1206" spans="1:6" ht="12.75">
      <c r="A1206" s="126" t="s">
        <v>316</v>
      </c>
      <c r="B1206" s="126" t="s">
        <v>317</v>
      </c>
      <c r="C1206" s="127">
        <v>13300</v>
      </c>
      <c r="D1206" s="127">
        <v>13300</v>
      </c>
      <c r="E1206" s="127">
        <v>13300</v>
      </c>
      <c r="F1206" s="128">
        <v>100</v>
      </c>
    </row>
    <row r="1207" spans="1:6" ht="12.75">
      <c r="A1207" s="129" t="s">
        <v>318</v>
      </c>
      <c r="B1207" s="129" t="s">
        <v>319</v>
      </c>
      <c r="C1207" s="130" t="s">
        <v>161</v>
      </c>
      <c r="D1207" s="130" t="s">
        <v>161</v>
      </c>
      <c r="E1207" s="130">
        <v>13300</v>
      </c>
      <c r="F1207" s="131" t="s">
        <v>161</v>
      </c>
    </row>
    <row r="1208" spans="1:6" ht="12.75">
      <c r="A1208" s="126" t="s">
        <v>330</v>
      </c>
      <c r="B1208" s="126" t="s">
        <v>331</v>
      </c>
      <c r="C1208" s="127">
        <v>12760</v>
      </c>
      <c r="D1208" s="127">
        <v>12760</v>
      </c>
      <c r="E1208" s="127">
        <v>12335.55</v>
      </c>
      <c r="F1208" s="128">
        <v>96.67</v>
      </c>
    </row>
    <row r="1209" spans="1:6" ht="12.75">
      <c r="A1209" s="129" t="s">
        <v>344</v>
      </c>
      <c r="B1209" s="129" t="s">
        <v>345</v>
      </c>
      <c r="C1209" s="130" t="s">
        <v>161</v>
      </c>
      <c r="D1209" s="130" t="s">
        <v>161</v>
      </c>
      <c r="E1209" s="130">
        <v>12335.55</v>
      </c>
      <c r="F1209" s="131" t="s">
        <v>161</v>
      </c>
    </row>
    <row r="1210" spans="1:6" ht="12.75">
      <c r="A1210" s="126" t="s">
        <v>353</v>
      </c>
      <c r="B1210" s="126" t="s">
        <v>354</v>
      </c>
      <c r="C1210" s="127">
        <v>23223</v>
      </c>
      <c r="D1210" s="127">
        <v>23223</v>
      </c>
      <c r="E1210" s="127">
        <v>22552.72</v>
      </c>
      <c r="F1210" s="128">
        <v>97.11</v>
      </c>
    </row>
    <row r="1211" spans="1:6" ht="12.75">
      <c r="A1211" s="129" t="s">
        <v>362</v>
      </c>
      <c r="B1211" s="129" t="s">
        <v>363</v>
      </c>
      <c r="C1211" s="130" t="s">
        <v>161</v>
      </c>
      <c r="D1211" s="130" t="s">
        <v>161</v>
      </c>
      <c r="E1211" s="130">
        <v>22552.72</v>
      </c>
      <c r="F1211" s="131" t="s">
        <v>161</v>
      </c>
    </row>
    <row r="1212" spans="1:6" ht="12.75">
      <c r="A1212" s="523" t="s">
        <v>844</v>
      </c>
      <c r="B1212" s="521"/>
      <c r="C1212" s="118">
        <v>12700</v>
      </c>
      <c r="D1212" s="118">
        <v>12700</v>
      </c>
      <c r="E1212" s="118">
        <v>10221.64</v>
      </c>
      <c r="F1212" s="119">
        <v>80.49</v>
      </c>
    </row>
    <row r="1213" spans="1:6" ht="12.75">
      <c r="A1213" s="523" t="s">
        <v>845</v>
      </c>
      <c r="B1213" s="521"/>
      <c r="C1213" s="118">
        <v>12700</v>
      </c>
      <c r="D1213" s="118">
        <v>12700</v>
      </c>
      <c r="E1213" s="118">
        <v>10221.64</v>
      </c>
      <c r="F1213" s="119">
        <v>80.49</v>
      </c>
    </row>
    <row r="1214" spans="1:6" ht="12.75">
      <c r="A1214" s="126" t="s">
        <v>316</v>
      </c>
      <c r="B1214" s="126" t="s">
        <v>317</v>
      </c>
      <c r="C1214" s="127">
        <v>12700</v>
      </c>
      <c r="D1214" s="127">
        <v>12700</v>
      </c>
      <c r="E1214" s="127">
        <v>10221.64</v>
      </c>
      <c r="F1214" s="128">
        <v>80.49</v>
      </c>
    </row>
    <row r="1215" spans="1:6" ht="12.75">
      <c r="A1215" s="129" t="s">
        <v>322</v>
      </c>
      <c r="B1215" s="129" t="s">
        <v>323</v>
      </c>
      <c r="C1215" s="130" t="s">
        <v>161</v>
      </c>
      <c r="D1215" s="130" t="s">
        <v>161</v>
      </c>
      <c r="E1215" s="130">
        <v>10221.64</v>
      </c>
      <c r="F1215" s="131" t="s">
        <v>161</v>
      </c>
    </row>
    <row r="1216" spans="1:6" ht="12.75">
      <c r="A1216" s="523" t="s">
        <v>748</v>
      </c>
      <c r="B1216" s="521"/>
      <c r="C1216" s="118">
        <v>2910243</v>
      </c>
      <c r="D1216" s="118">
        <v>2910243</v>
      </c>
      <c r="E1216" s="118">
        <v>2653701.41</v>
      </c>
      <c r="F1216" s="119">
        <v>91.18</v>
      </c>
    </row>
    <row r="1217" spans="1:6" ht="12.75">
      <c r="A1217" s="523" t="s">
        <v>847</v>
      </c>
      <c r="B1217" s="521"/>
      <c r="C1217" s="118">
        <v>2910243</v>
      </c>
      <c r="D1217" s="118">
        <v>2910243</v>
      </c>
      <c r="E1217" s="118">
        <v>2653701.41</v>
      </c>
      <c r="F1217" s="119">
        <v>91.18</v>
      </c>
    </row>
    <row r="1218" spans="1:6" ht="12.75">
      <c r="A1218" s="126" t="s">
        <v>306</v>
      </c>
      <c r="B1218" s="126" t="s">
        <v>307</v>
      </c>
      <c r="C1218" s="127">
        <v>57775</v>
      </c>
      <c r="D1218" s="127">
        <v>57775</v>
      </c>
      <c r="E1218" s="127">
        <v>25121.65</v>
      </c>
      <c r="F1218" s="128">
        <v>43.48</v>
      </c>
    </row>
    <row r="1219" spans="1:6" ht="12.75">
      <c r="A1219" s="129" t="s">
        <v>308</v>
      </c>
      <c r="B1219" s="129" t="s">
        <v>309</v>
      </c>
      <c r="C1219" s="130" t="s">
        <v>161</v>
      </c>
      <c r="D1219" s="130" t="s">
        <v>161</v>
      </c>
      <c r="E1219" s="130">
        <v>108</v>
      </c>
      <c r="F1219" s="131" t="s">
        <v>161</v>
      </c>
    </row>
    <row r="1220" spans="1:6" ht="12.75">
      <c r="A1220" s="129" t="s">
        <v>310</v>
      </c>
      <c r="B1220" s="129" t="s">
        <v>311</v>
      </c>
      <c r="C1220" s="130" t="s">
        <v>161</v>
      </c>
      <c r="D1220" s="130" t="s">
        <v>161</v>
      </c>
      <c r="E1220" s="130">
        <v>2.22</v>
      </c>
      <c r="F1220" s="131" t="s">
        <v>161</v>
      </c>
    </row>
    <row r="1221" spans="1:6" ht="12.75">
      <c r="A1221" s="129" t="s">
        <v>312</v>
      </c>
      <c r="B1221" s="129" t="s">
        <v>313</v>
      </c>
      <c r="C1221" s="130" t="s">
        <v>161</v>
      </c>
      <c r="D1221" s="130" t="s">
        <v>161</v>
      </c>
      <c r="E1221" s="130">
        <v>25011.43</v>
      </c>
      <c r="F1221" s="131" t="s">
        <v>161</v>
      </c>
    </row>
    <row r="1222" spans="1:6" ht="12.75">
      <c r="A1222" s="129" t="s">
        <v>314</v>
      </c>
      <c r="B1222" s="129" t="s">
        <v>315</v>
      </c>
      <c r="C1222" s="130" t="s">
        <v>161</v>
      </c>
      <c r="D1222" s="130" t="s">
        <v>161</v>
      </c>
      <c r="E1222" s="130">
        <v>0</v>
      </c>
      <c r="F1222" s="131" t="s">
        <v>161</v>
      </c>
    </row>
    <row r="1223" spans="1:6" ht="12.75">
      <c r="A1223" s="126" t="s">
        <v>316</v>
      </c>
      <c r="B1223" s="126" t="s">
        <v>317</v>
      </c>
      <c r="C1223" s="127">
        <v>1881075</v>
      </c>
      <c r="D1223" s="127">
        <v>1881075</v>
      </c>
      <c r="E1223" s="127">
        <v>1760224.05</v>
      </c>
      <c r="F1223" s="128">
        <v>93.58</v>
      </c>
    </row>
    <row r="1224" spans="1:6" ht="12.75">
      <c r="A1224" s="129" t="s">
        <v>318</v>
      </c>
      <c r="B1224" s="129" t="s">
        <v>319</v>
      </c>
      <c r="C1224" s="130" t="s">
        <v>161</v>
      </c>
      <c r="D1224" s="130" t="s">
        <v>161</v>
      </c>
      <c r="E1224" s="130">
        <v>360421.64</v>
      </c>
      <c r="F1224" s="131" t="s">
        <v>161</v>
      </c>
    </row>
    <row r="1225" spans="1:6" ht="12.75">
      <c r="A1225" s="129" t="s">
        <v>320</v>
      </c>
      <c r="B1225" s="129" t="s">
        <v>321</v>
      </c>
      <c r="C1225" s="130" t="s">
        <v>161</v>
      </c>
      <c r="D1225" s="130" t="s">
        <v>161</v>
      </c>
      <c r="E1225" s="130">
        <v>763054.91</v>
      </c>
      <c r="F1225" s="131" t="s">
        <v>161</v>
      </c>
    </row>
    <row r="1226" spans="1:6" ht="12.75">
      <c r="A1226" s="129" t="s">
        <v>322</v>
      </c>
      <c r="B1226" s="129" t="s">
        <v>323</v>
      </c>
      <c r="C1226" s="130" t="s">
        <v>161</v>
      </c>
      <c r="D1226" s="130" t="s">
        <v>161</v>
      </c>
      <c r="E1226" s="130">
        <v>520576.78</v>
      </c>
      <c r="F1226" s="131" t="s">
        <v>161</v>
      </c>
    </row>
    <row r="1227" spans="1:6" ht="12.75">
      <c r="A1227" s="129" t="s">
        <v>324</v>
      </c>
      <c r="B1227" s="129" t="s">
        <v>325</v>
      </c>
      <c r="C1227" s="130" t="s">
        <v>161</v>
      </c>
      <c r="D1227" s="130" t="s">
        <v>161</v>
      </c>
      <c r="E1227" s="130">
        <v>39128.68</v>
      </c>
      <c r="F1227" s="131" t="s">
        <v>161</v>
      </c>
    </row>
    <row r="1228" spans="1:6" ht="12.75">
      <c r="A1228" s="129" t="s">
        <v>326</v>
      </c>
      <c r="B1228" s="129" t="s">
        <v>327</v>
      </c>
      <c r="C1228" s="130" t="s">
        <v>161</v>
      </c>
      <c r="D1228" s="130" t="s">
        <v>161</v>
      </c>
      <c r="E1228" s="130">
        <v>35596.74</v>
      </c>
      <c r="F1228" s="131" t="s">
        <v>161</v>
      </c>
    </row>
    <row r="1229" spans="1:6" ht="12.75">
      <c r="A1229" s="129" t="s">
        <v>328</v>
      </c>
      <c r="B1229" s="129" t="s">
        <v>329</v>
      </c>
      <c r="C1229" s="130" t="s">
        <v>161</v>
      </c>
      <c r="D1229" s="130" t="s">
        <v>161</v>
      </c>
      <c r="E1229" s="130">
        <v>41445.3</v>
      </c>
      <c r="F1229" s="131" t="s">
        <v>161</v>
      </c>
    </row>
    <row r="1230" spans="1:6" ht="12.75">
      <c r="A1230" s="126" t="s">
        <v>330</v>
      </c>
      <c r="B1230" s="126" t="s">
        <v>331</v>
      </c>
      <c r="C1230" s="127">
        <v>857297</v>
      </c>
      <c r="D1230" s="127">
        <v>857297</v>
      </c>
      <c r="E1230" s="127">
        <v>763210.87</v>
      </c>
      <c r="F1230" s="128">
        <v>89.03</v>
      </c>
    </row>
    <row r="1231" spans="1:6" ht="12.75">
      <c r="A1231" s="129" t="s">
        <v>332</v>
      </c>
      <c r="B1231" s="129" t="s">
        <v>333</v>
      </c>
      <c r="C1231" s="130" t="s">
        <v>161</v>
      </c>
      <c r="D1231" s="130" t="s">
        <v>161</v>
      </c>
      <c r="E1231" s="130">
        <v>22041.63</v>
      </c>
      <c r="F1231" s="131" t="s">
        <v>161</v>
      </c>
    </row>
    <row r="1232" spans="1:6" ht="12.75">
      <c r="A1232" s="129" t="s">
        <v>334</v>
      </c>
      <c r="B1232" s="129" t="s">
        <v>335</v>
      </c>
      <c r="C1232" s="130" t="s">
        <v>161</v>
      </c>
      <c r="D1232" s="130" t="s">
        <v>161</v>
      </c>
      <c r="E1232" s="130">
        <v>268525.52</v>
      </c>
      <c r="F1232" s="131" t="s">
        <v>161</v>
      </c>
    </row>
    <row r="1233" spans="1:6" ht="12.75">
      <c r="A1233" s="129" t="s">
        <v>336</v>
      </c>
      <c r="B1233" s="129" t="s">
        <v>337</v>
      </c>
      <c r="C1233" s="130" t="s">
        <v>161</v>
      </c>
      <c r="D1233" s="130" t="s">
        <v>161</v>
      </c>
      <c r="E1233" s="130">
        <v>4345</v>
      </c>
      <c r="F1233" s="131" t="s">
        <v>161</v>
      </c>
    </row>
    <row r="1234" spans="1:6" ht="12.75">
      <c r="A1234" s="129" t="s">
        <v>338</v>
      </c>
      <c r="B1234" s="129" t="s">
        <v>339</v>
      </c>
      <c r="C1234" s="130" t="s">
        <v>161</v>
      </c>
      <c r="D1234" s="130" t="s">
        <v>161</v>
      </c>
      <c r="E1234" s="130">
        <v>151773.37</v>
      </c>
      <c r="F1234" s="131" t="s">
        <v>161</v>
      </c>
    </row>
    <row r="1235" spans="1:6" ht="12.75">
      <c r="A1235" s="129" t="s">
        <v>342</v>
      </c>
      <c r="B1235" s="129" t="s">
        <v>343</v>
      </c>
      <c r="C1235" s="130" t="s">
        <v>161</v>
      </c>
      <c r="D1235" s="130" t="s">
        <v>161</v>
      </c>
      <c r="E1235" s="130">
        <v>59826.85</v>
      </c>
      <c r="F1235" s="131" t="s">
        <v>161</v>
      </c>
    </row>
    <row r="1236" spans="1:6" ht="12.75">
      <c r="A1236" s="129" t="s">
        <v>344</v>
      </c>
      <c r="B1236" s="129" t="s">
        <v>345</v>
      </c>
      <c r="C1236" s="130" t="s">
        <v>161</v>
      </c>
      <c r="D1236" s="130" t="s">
        <v>161</v>
      </c>
      <c r="E1236" s="130">
        <v>29093.76</v>
      </c>
      <c r="F1236" s="131" t="s">
        <v>161</v>
      </c>
    </row>
    <row r="1237" spans="1:6" ht="12.75">
      <c r="A1237" s="129" t="s">
        <v>346</v>
      </c>
      <c r="B1237" s="129" t="s">
        <v>347</v>
      </c>
      <c r="C1237" s="130" t="s">
        <v>161</v>
      </c>
      <c r="D1237" s="130" t="s">
        <v>161</v>
      </c>
      <c r="E1237" s="130">
        <v>36780</v>
      </c>
      <c r="F1237" s="131" t="s">
        <v>161</v>
      </c>
    </row>
    <row r="1238" spans="1:6" ht="12.75">
      <c r="A1238" s="129" t="s">
        <v>348</v>
      </c>
      <c r="B1238" s="129" t="s">
        <v>349</v>
      </c>
      <c r="C1238" s="130" t="s">
        <v>161</v>
      </c>
      <c r="D1238" s="130" t="s">
        <v>161</v>
      </c>
      <c r="E1238" s="130">
        <v>190824.74</v>
      </c>
      <c r="F1238" s="131" t="s">
        <v>161</v>
      </c>
    </row>
    <row r="1239" spans="1:6" ht="12.75">
      <c r="A1239" s="126" t="s">
        <v>353</v>
      </c>
      <c r="B1239" s="126" t="s">
        <v>354</v>
      </c>
      <c r="C1239" s="127">
        <v>114096</v>
      </c>
      <c r="D1239" s="127">
        <v>114096</v>
      </c>
      <c r="E1239" s="127">
        <v>105144.84</v>
      </c>
      <c r="F1239" s="128">
        <v>92.15</v>
      </c>
    </row>
    <row r="1240" spans="1:6" ht="12.75">
      <c r="A1240" s="129" t="s">
        <v>357</v>
      </c>
      <c r="B1240" s="129" t="s">
        <v>358</v>
      </c>
      <c r="C1240" s="130" t="s">
        <v>161</v>
      </c>
      <c r="D1240" s="130" t="s">
        <v>161</v>
      </c>
      <c r="E1240" s="130">
        <v>102215.84</v>
      </c>
      <c r="F1240" s="131" t="s">
        <v>161</v>
      </c>
    </row>
    <row r="1241" spans="1:6" ht="12.75">
      <c r="A1241" s="129" t="s">
        <v>359</v>
      </c>
      <c r="B1241" s="129" t="s">
        <v>360</v>
      </c>
      <c r="C1241" s="130" t="s">
        <v>161</v>
      </c>
      <c r="D1241" s="130" t="s">
        <v>161</v>
      </c>
      <c r="E1241" s="130">
        <v>0</v>
      </c>
      <c r="F1241" s="131" t="s">
        <v>161</v>
      </c>
    </row>
    <row r="1242" spans="1:6" ht="12.75">
      <c r="A1242" s="129" t="s">
        <v>361</v>
      </c>
      <c r="B1242" s="129" t="s">
        <v>65</v>
      </c>
      <c r="C1242" s="130" t="s">
        <v>161</v>
      </c>
      <c r="D1242" s="130" t="s">
        <v>161</v>
      </c>
      <c r="E1242" s="130">
        <v>0</v>
      </c>
      <c r="F1242" s="131" t="s">
        <v>161</v>
      </c>
    </row>
    <row r="1243" spans="1:6" ht="12.75">
      <c r="A1243" s="129" t="s">
        <v>362</v>
      </c>
      <c r="B1243" s="129" t="s">
        <v>363</v>
      </c>
      <c r="C1243" s="130" t="s">
        <v>161</v>
      </c>
      <c r="D1243" s="130" t="s">
        <v>161</v>
      </c>
      <c r="E1243" s="130">
        <v>0</v>
      </c>
      <c r="F1243" s="131" t="s">
        <v>161</v>
      </c>
    </row>
    <row r="1244" spans="1:6" ht="12.75">
      <c r="A1244" s="129" t="s">
        <v>365</v>
      </c>
      <c r="B1244" s="129" t="s">
        <v>354</v>
      </c>
      <c r="C1244" s="130" t="s">
        <v>161</v>
      </c>
      <c r="D1244" s="130" t="s">
        <v>161</v>
      </c>
      <c r="E1244" s="130">
        <v>2929</v>
      </c>
      <c r="F1244" s="131" t="s">
        <v>161</v>
      </c>
    </row>
    <row r="1245" spans="1:6" ht="12.75">
      <c r="A1245" s="523" t="s">
        <v>751</v>
      </c>
      <c r="B1245" s="521"/>
      <c r="C1245" s="118">
        <v>2863773</v>
      </c>
      <c r="D1245" s="118">
        <v>2863773</v>
      </c>
      <c r="E1245" s="118">
        <v>2720849.22</v>
      </c>
      <c r="F1245" s="119">
        <v>95.01</v>
      </c>
    </row>
    <row r="1246" spans="1:6" ht="12.75">
      <c r="A1246" s="523" t="s">
        <v>849</v>
      </c>
      <c r="B1246" s="521"/>
      <c r="C1246" s="118">
        <v>2863773</v>
      </c>
      <c r="D1246" s="118">
        <v>2863773</v>
      </c>
      <c r="E1246" s="118">
        <v>2720849.22</v>
      </c>
      <c r="F1246" s="119">
        <v>95.01</v>
      </c>
    </row>
    <row r="1247" spans="1:6" ht="12.75">
      <c r="A1247" s="126" t="s">
        <v>289</v>
      </c>
      <c r="B1247" s="126" t="s">
        <v>290</v>
      </c>
      <c r="C1247" s="127">
        <v>2171019</v>
      </c>
      <c r="D1247" s="127">
        <v>2171019</v>
      </c>
      <c r="E1247" s="127">
        <v>2081972.81</v>
      </c>
      <c r="F1247" s="128">
        <v>95.9</v>
      </c>
    </row>
    <row r="1248" spans="1:6" ht="12.75">
      <c r="A1248" s="129" t="s">
        <v>291</v>
      </c>
      <c r="B1248" s="129" t="s">
        <v>292</v>
      </c>
      <c r="C1248" s="130" t="s">
        <v>161</v>
      </c>
      <c r="D1248" s="130" t="s">
        <v>161</v>
      </c>
      <c r="E1248" s="130">
        <v>2081972.81</v>
      </c>
      <c r="F1248" s="131" t="s">
        <v>161</v>
      </c>
    </row>
    <row r="1249" spans="1:6" ht="12.75">
      <c r="A1249" s="126" t="s">
        <v>295</v>
      </c>
      <c r="B1249" s="126" t="s">
        <v>296</v>
      </c>
      <c r="C1249" s="127">
        <v>78800</v>
      </c>
      <c r="D1249" s="127">
        <v>78800</v>
      </c>
      <c r="E1249" s="127">
        <v>65500</v>
      </c>
      <c r="F1249" s="128">
        <v>83.12</v>
      </c>
    </row>
    <row r="1250" spans="1:6" ht="12.75">
      <c r="A1250" s="129" t="s">
        <v>297</v>
      </c>
      <c r="B1250" s="129" t="s">
        <v>296</v>
      </c>
      <c r="C1250" s="130" t="s">
        <v>161</v>
      </c>
      <c r="D1250" s="130" t="s">
        <v>161</v>
      </c>
      <c r="E1250" s="130">
        <v>65500</v>
      </c>
      <c r="F1250" s="131" t="s">
        <v>161</v>
      </c>
    </row>
    <row r="1251" spans="1:6" ht="12.75">
      <c r="A1251" s="126" t="s">
        <v>298</v>
      </c>
      <c r="B1251" s="126" t="s">
        <v>299</v>
      </c>
      <c r="C1251" s="127">
        <v>360707</v>
      </c>
      <c r="D1251" s="127">
        <v>360707</v>
      </c>
      <c r="E1251" s="127">
        <v>345756.68</v>
      </c>
      <c r="F1251" s="128">
        <v>95.86</v>
      </c>
    </row>
    <row r="1252" spans="1:6" ht="12.75">
      <c r="A1252" s="129" t="s">
        <v>300</v>
      </c>
      <c r="B1252" s="129" t="s">
        <v>301</v>
      </c>
      <c r="C1252" s="130" t="s">
        <v>161</v>
      </c>
      <c r="D1252" s="130" t="s">
        <v>161</v>
      </c>
      <c r="E1252" s="130">
        <v>2053.61</v>
      </c>
      <c r="F1252" s="131" t="s">
        <v>161</v>
      </c>
    </row>
    <row r="1253" spans="1:6" ht="12.75">
      <c r="A1253" s="129" t="s">
        <v>302</v>
      </c>
      <c r="B1253" s="129" t="s">
        <v>303</v>
      </c>
      <c r="C1253" s="130" t="s">
        <v>161</v>
      </c>
      <c r="D1253" s="130" t="s">
        <v>161</v>
      </c>
      <c r="E1253" s="130">
        <v>343703.07</v>
      </c>
      <c r="F1253" s="131" t="s">
        <v>161</v>
      </c>
    </row>
    <row r="1254" spans="1:6" ht="12.75">
      <c r="A1254" s="126" t="s">
        <v>306</v>
      </c>
      <c r="B1254" s="126" t="s">
        <v>307</v>
      </c>
      <c r="C1254" s="127">
        <v>234715</v>
      </c>
      <c r="D1254" s="127">
        <v>234715</v>
      </c>
      <c r="E1254" s="127">
        <v>209684.95</v>
      </c>
      <c r="F1254" s="128">
        <v>89.34</v>
      </c>
    </row>
    <row r="1255" spans="1:6" ht="12.75">
      <c r="A1255" s="129" t="s">
        <v>310</v>
      </c>
      <c r="B1255" s="129" t="s">
        <v>311</v>
      </c>
      <c r="C1255" s="130" t="s">
        <v>161</v>
      </c>
      <c r="D1255" s="130" t="s">
        <v>161</v>
      </c>
      <c r="E1255" s="130">
        <v>209684.95</v>
      </c>
      <c r="F1255" s="131" t="s">
        <v>161</v>
      </c>
    </row>
    <row r="1256" spans="1:6" ht="12.75">
      <c r="A1256" s="126" t="s">
        <v>330</v>
      </c>
      <c r="B1256" s="126" t="s">
        <v>331</v>
      </c>
      <c r="C1256" s="127">
        <v>10000</v>
      </c>
      <c r="D1256" s="127">
        <v>10000</v>
      </c>
      <c r="E1256" s="127">
        <v>10000</v>
      </c>
      <c r="F1256" s="128">
        <v>100</v>
      </c>
    </row>
    <row r="1257" spans="1:6" ht="12.75">
      <c r="A1257" s="129" t="s">
        <v>334</v>
      </c>
      <c r="B1257" s="129" t="s">
        <v>335</v>
      </c>
      <c r="C1257" s="130" t="s">
        <v>161</v>
      </c>
      <c r="D1257" s="130" t="s">
        <v>161</v>
      </c>
      <c r="E1257" s="130">
        <v>10000</v>
      </c>
      <c r="F1257" s="131" t="s">
        <v>161</v>
      </c>
    </row>
    <row r="1258" spans="1:6" ht="12.75">
      <c r="A1258" s="126" t="s">
        <v>353</v>
      </c>
      <c r="B1258" s="126" t="s">
        <v>354</v>
      </c>
      <c r="C1258" s="127">
        <v>8532</v>
      </c>
      <c r="D1258" s="127">
        <v>8532</v>
      </c>
      <c r="E1258" s="127">
        <v>7934.78</v>
      </c>
      <c r="F1258" s="128">
        <v>93</v>
      </c>
    </row>
    <row r="1259" spans="1:6" ht="12.75">
      <c r="A1259" s="129" t="s">
        <v>362</v>
      </c>
      <c r="B1259" s="129" t="s">
        <v>363</v>
      </c>
      <c r="C1259" s="130" t="s">
        <v>161</v>
      </c>
      <c r="D1259" s="130" t="s">
        <v>161</v>
      </c>
      <c r="E1259" s="130">
        <v>7934.78</v>
      </c>
      <c r="F1259" s="131" t="s">
        <v>161</v>
      </c>
    </row>
    <row r="1260" spans="1:6" ht="12.75">
      <c r="A1260" s="123" t="s">
        <v>759</v>
      </c>
      <c r="B1260" s="123" t="s">
        <v>1410</v>
      </c>
      <c r="C1260" s="124">
        <v>4000</v>
      </c>
      <c r="D1260" s="124">
        <v>4000</v>
      </c>
      <c r="E1260" s="124">
        <v>0</v>
      </c>
      <c r="F1260" s="125">
        <v>0</v>
      </c>
    </row>
    <row r="1261" spans="1:6" ht="12.75">
      <c r="A1261" s="523" t="s">
        <v>746</v>
      </c>
      <c r="B1261" s="521"/>
      <c r="C1261" s="118">
        <v>4000</v>
      </c>
      <c r="D1261" s="118">
        <v>4000</v>
      </c>
      <c r="E1261" s="118">
        <v>0</v>
      </c>
      <c r="F1261" s="119">
        <v>0</v>
      </c>
    </row>
    <row r="1262" spans="1:6" ht="12.75">
      <c r="A1262" s="523" t="s">
        <v>747</v>
      </c>
      <c r="B1262" s="521"/>
      <c r="C1262" s="118">
        <v>4000</v>
      </c>
      <c r="D1262" s="118">
        <v>4000</v>
      </c>
      <c r="E1262" s="118">
        <v>0</v>
      </c>
      <c r="F1262" s="119">
        <v>0</v>
      </c>
    </row>
    <row r="1263" spans="1:6" ht="12.75">
      <c r="A1263" s="126" t="s">
        <v>330</v>
      </c>
      <c r="B1263" s="126" t="s">
        <v>331</v>
      </c>
      <c r="C1263" s="127">
        <v>4000</v>
      </c>
      <c r="D1263" s="127">
        <v>4000</v>
      </c>
      <c r="E1263" s="127">
        <v>0</v>
      </c>
      <c r="F1263" s="128">
        <v>0</v>
      </c>
    </row>
    <row r="1264" spans="1:6" ht="12.75">
      <c r="A1264" s="129" t="s">
        <v>344</v>
      </c>
      <c r="B1264" s="129" t="s">
        <v>345</v>
      </c>
      <c r="C1264" s="130" t="s">
        <v>161</v>
      </c>
      <c r="D1264" s="130" t="s">
        <v>161</v>
      </c>
      <c r="E1264" s="130">
        <v>0</v>
      </c>
      <c r="F1264" s="131" t="s">
        <v>161</v>
      </c>
    </row>
    <row r="1265" spans="1:6" ht="12.75">
      <c r="A1265" s="123" t="s">
        <v>761</v>
      </c>
      <c r="B1265" s="123" t="s">
        <v>958</v>
      </c>
      <c r="C1265" s="124">
        <v>33052</v>
      </c>
      <c r="D1265" s="124">
        <v>33052</v>
      </c>
      <c r="E1265" s="124">
        <v>17600</v>
      </c>
      <c r="F1265" s="125">
        <v>53.25</v>
      </c>
    </row>
    <row r="1266" spans="1:6" ht="12.75">
      <c r="A1266" s="523" t="s">
        <v>746</v>
      </c>
      <c r="B1266" s="521"/>
      <c r="C1266" s="118">
        <v>14682</v>
      </c>
      <c r="D1266" s="118">
        <v>14682</v>
      </c>
      <c r="E1266" s="118">
        <v>0</v>
      </c>
      <c r="F1266" s="119">
        <v>0</v>
      </c>
    </row>
    <row r="1267" spans="1:6" ht="12.75">
      <c r="A1267" s="523" t="s">
        <v>747</v>
      </c>
      <c r="B1267" s="521"/>
      <c r="C1267" s="118">
        <v>14682</v>
      </c>
      <c r="D1267" s="118">
        <v>14682</v>
      </c>
      <c r="E1267" s="118">
        <v>0</v>
      </c>
      <c r="F1267" s="119">
        <v>0</v>
      </c>
    </row>
    <row r="1268" spans="1:6" ht="12.75">
      <c r="A1268" s="126" t="s">
        <v>289</v>
      </c>
      <c r="B1268" s="126" t="s">
        <v>290</v>
      </c>
      <c r="C1268" s="127">
        <v>8625</v>
      </c>
      <c r="D1268" s="127">
        <v>8625</v>
      </c>
      <c r="E1268" s="127">
        <v>0</v>
      </c>
      <c r="F1268" s="128">
        <v>0</v>
      </c>
    </row>
    <row r="1269" spans="1:6" ht="12.75">
      <c r="A1269" s="129" t="s">
        <v>291</v>
      </c>
      <c r="B1269" s="129" t="s">
        <v>292</v>
      </c>
      <c r="C1269" s="130" t="s">
        <v>161</v>
      </c>
      <c r="D1269" s="130" t="s">
        <v>161</v>
      </c>
      <c r="E1269" s="130">
        <v>0</v>
      </c>
      <c r="F1269" s="131" t="s">
        <v>161</v>
      </c>
    </row>
    <row r="1270" spans="1:6" ht="12.75">
      <c r="A1270" s="126" t="s">
        <v>295</v>
      </c>
      <c r="B1270" s="126" t="s">
        <v>296</v>
      </c>
      <c r="C1270" s="127">
        <v>2000</v>
      </c>
      <c r="D1270" s="127">
        <v>2000</v>
      </c>
      <c r="E1270" s="127">
        <v>0</v>
      </c>
      <c r="F1270" s="128">
        <v>0</v>
      </c>
    </row>
    <row r="1271" spans="1:6" ht="12.75">
      <c r="A1271" s="129" t="s">
        <v>297</v>
      </c>
      <c r="B1271" s="129" t="s">
        <v>296</v>
      </c>
      <c r="C1271" s="130" t="s">
        <v>161</v>
      </c>
      <c r="D1271" s="130" t="s">
        <v>161</v>
      </c>
      <c r="E1271" s="130">
        <v>0</v>
      </c>
      <c r="F1271" s="131" t="s">
        <v>161</v>
      </c>
    </row>
    <row r="1272" spans="1:6" ht="12.75">
      <c r="A1272" s="126" t="s">
        <v>298</v>
      </c>
      <c r="B1272" s="126" t="s">
        <v>299</v>
      </c>
      <c r="C1272" s="127">
        <v>1425</v>
      </c>
      <c r="D1272" s="127">
        <v>1425</v>
      </c>
      <c r="E1272" s="127">
        <v>0</v>
      </c>
      <c r="F1272" s="128">
        <v>0</v>
      </c>
    </row>
    <row r="1273" spans="1:6" ht="12.75">
      <c r="A1273" s="129" t="s">
        <v>302</v>
      </c>
      <c r="B1273" s="129" t="s">
        <v>303</v>
      </c>
      <c r="C1273" s="130" t="s">
        <v>161</v>
      </c>
      <c r="D1273" s="130" t="s">
        <v>161</v>
      </c>
      <c r="E1273" s="130">
        <v>0</v>
      </c>
      <c r="F1273" s="131" t="s">
        <v>161</v>
      </c>
    </row>
    <row r="1274" spans="1:6" ht="12.75">
      <c r="A1274" s="126" t="s">
        <v>306</v>
      </c>
      <c r="B1274" s="126" t="s">
        <v>307</v>
      </c>
      <c r="C1274" s="127">
        <v>2632</v>
      </c>
      <c r="D1274" s="127">
        <v>2632</v>
      </c>
      <c r="E1274" s="127">
        <v>0</v>
      </c>
      <c r="F1274" s="128">
        <v>0</v>
      </c>
    </row>
    <row r="1275" spans="1:6" ht="12.75">
      <c r="A1275" s="129" t="s">
        <v>310</v>
      </c>
      <c r="B1275" s="129" t="s">
        <v>311</v>
      </c>
      <c r="C1275" s="130" t="s">
        <v>161</v>
      </c>
      <c r="D1275" s="130" t="s">
        <v>161</v>
      </c>
      <c r="E1275" s="130">
        <v>0</v>
      </c>
      <c r="F1275" s="131" t="s">
        <v>161</v>
      </c>
    </row>
    <row r="1276" spans="1:6" ht="12.75">
      <c r="A1276" s="523" t="s">
        <v>751</v>
      </c>
      <c r="B1276" s="521"/>
      <c r="C1276" s="118">
        <v>18370</v>
      </c>
      <c r="D1276" s="118">
        <v>18370</v>
      </c>
      <c r="E1276" s="118">
        <v>17600</v>
      </c>
      <c r="F1276" s="119">
        <v>95.81</v>
      </c>
    </row>
    <row r="1277" spans="1:6" ht="12.75">
      <c r="A1277" s="523" t="s">
        <v>862</v>
      </c>
      <c r="B1277" s="521"/>
      <c r="C1277" s="118">
        <v>18370</v>
      </c>
      <c r="D1277" s="118">
        <v>18370</v>
      </c>
      <c r="E1277" s="118">
        <v>17600</v>
      </c>
      <c r="F1277" s="119">
        <v>95.81</v>
      </c>
    </row>
    <row r="1278" spans="1:6" ht="12.75">
      <c r="A1278" s="126" t="s">
        <v>316</v>
      </c>
      <c r="B1278" s="126" t="s">
        <v>317</v>
      </c>
      <c r="C1278" s="127">
        <v>18370</v>
      </c>
      <c r="D1278" s="127">
        <v>18370</v>
      </c>
      <c r="E1278" s="127">
        <v>17600</v>
      </c>
      <c r="F1278" s="128">
        <v>95.81</v>
      </c>
    </row>
    <row r="1279" spans="1:6" ht="12.75">
      <c r="A1279" s="129" t="s">
        <v>318</v>
      </c>
      <c r="B1279" s="129" t="s">
        <v>319</v>
      </c>
      <c r="C1279" s="130" t="s">
        <v>161</v>
      </c>
      <c r="D1279" s="130" t="s">
        <v>161</v>
      </c>
      <c r="E1279" s="130">
        <v>17600</v>
      </c>
      <c r="F1279" s="131" t="s">
        <v>161</v>
      </c>
    </row>
    <row r="1280" spans="1:6" ht="12.75">
      <c r="A1280" s="123" t="s">
        <v>763</v>
      </c>
      <c r="B1280" s="123" t="s">
        <v>959</v>
      </c>
      <c r="C1280" s="124">
        <v>612845</v>
      </c>
      <c r="D1280" s="124">
        <v>612845</v>
      </c>
      <c r="E1280" s="124">
        <v>562090.03</v>
      </c>
      <c r="F1280" s="125">
        <v>91.72</v>
      </c>
    </row>
    <row r="1281" spans="1:6" ht="12.75">
      <c r="A1281" s="523" t="s">
        <v>746</v>
      </c>
      <c r="B1281" s="521"/>
      <c r="C1281" s="118">
        <v>404820</v>
      </c>
      <c r="D1281" s="118">
        <v>404820</v>
      </c>
      <c r="E1281" s="118">
        <v>366802.57</v>
      </c>
      <c r="F1281" s="119">
        <v>90.61</v>
      </c>
    </row>
    <row r="1282" spans="1:6" ht="12.75">
      <c r="A1282" s="523" t="s">
        <v>747</v>
      </c>
      <c r="B1282" s="521"/>
      <c r="C1282" s="118">
        <v>404820</v>
      </c>
      <c r="D1282" s="118">
        <v>404820</v>
      </c>
      <c r="E1282" s="118">
        <v>366802.57</v>
      </c>
      <c r="F1282" s="119">
        <v>90.61</v>
      </c>
    </row>
    <row r="1283" spans="1:6" ht="12.75">
      <c r="A1283" s="126" t="s">
        <v>289</v>
      </c>
      <c r="B1283" s="126" t="s">
        <v>290</v>
      </c>
      <c r="C1283" s="127">
        <v>308000</v>
      </c>
      <c r="D1283" s="127">
        <v>308000</v>
      </c>
      <c r="E1283" s="127">
        <v>288125.04</v>
      </c>
      <c r="F1283" s="128">
        <v>93.55</v>
      </c>
    </row>
    <row r="1284" spans="1:6" ht="12.75">
      <c r="A1284" s="129" t="s">
        <v>291</v>
      </c>
      <c r="B1284" s="129" t="s">
        <v>292</v>
      </c>
      <c r="C1284" s="130" t="s">
        <v>161</v>
      </c>
      <c r="D1284" s="130" t="s">
        <v>161</v>
      </c>
      <c r="E1284" s="130">
        <v>288125.04</v>
      </c>
      <c r="F1284" s="131" t="s">
        <v>161</v>
      </c>
    </row>
    <row r="1285" spans="1:6" ht="12.75">
      <c r="A1285" s="126" t="s">
        <v>295</v>
      </c>
      <c r="B1285" s="126" t="s">
        <v>296</v>
      </c>
      <c r="C1285" s="127">
        <v>14000</v>
      </c>
      <c r="D1285" s="127">
        <v>14000</v>
      </c>
      <c r="E1285" s="127">
        <v>12000</v>
      </c>
      <c r="F1285" s="128">
        <v>85.71</v>
      </c>
    </row>
    <row r="1286" spans="1:6" ht="12.75">
      <c r="A1286" s="129" t="s">
        <v>297</v>
      </c>
      <c r="B1286" s="129" t="s">
        <v>296</v>
      </c>
      <c r="C1286" s="130" t="s">
        <v>161</v>
      </c>
      <c r="D1286" s="130" t="s">
        <v>161</v>
      </c>
      <c r="E1286" s="130">
        <v>12000</v>
      </c>
      <c r="F1286" s="131" t="s">
        <v>161</v>
      </c>
    </row>
    <row r="1287" spans="1:6" ht="12.75">
      <c r="A1287" s="126" t="s">
        <v>298</v>
      </c>
      <c r="B1287" s="126" t="s">
        <v>299</v>
      </c>
      <c r="C1287" s="127">
        <v>50820</v>
      </c>
      <c r="D1287" s="127">
        <v>50820</v>
      </c>
      <c r="E1287" s="127">
        <v>47540.53</v>
      </c>
      <c r="F1287" s="128">
        <v>93.55</v>
      </c>
    </row>
    <row r="1288" spans="1:6" ht="12.75">
      <c r="A1288" s="129" t="s">
        <v>302</v>
      </c>
      <c r="B1288" s="129" t="s">
        <v>303</v>
      </c>
      <c r="C1288" s="130" t="s">
        <v>161</v>
      </c>
      <c r="D1288" s="130" t="s">
        <v>161</v>
      </c>
      <c r="E1288" s="130">
        <v>47540.53</v>
      </c>
      <c r="F1288" s="131" t="s">
        <v>161</v>
      </c>
    </row>
    <row r="1289" spans="1:6" ht="12.75">
      <c r="A1289" s="126" t="s">
        <v>306</v>
      </c>
      <c r="B1289" s="126" t="s">
        <v>307</v>
      </c>
      <c r="C1289" s="127">
        <v>32000</v>
      </c>
      <c r="D1289" s="127">
        <v>32000</v>
      </c>
      <c r="E1289" s="127">
        <v>19137</v>
      </c>
      <c r="F1289" s="128">
        <v>59.8</v>
      </c>
    </row>
    <row r="1290" spans="1:6" ht="12.75">
      <c r="A1290" s="129" t="s">
        <v>310</v>
      </c>
      <c r="B1290" s="129" t="s">
        <v>311</v>
      </c>
      <c r="C1290" s="130" t="s">
        <v>161</v>
      </c>
      <c r="D1290" s="130" t="s">
        <v>161</v>
      </c>
      <c r="E1290" s="130">
        <v>19137</v>
      </c>
      <c r="F1290" s="131" t="s">
        <v>161</v>
      </c>
    </row>
    <row r="1291" spans="1:6" ht="12.75">
      <c r="A1291" s="523" t="s">
        <v>751</v>
      </c>
      <c r="B1291" s="521"/>
      <c r="C1291" s="118">
        <v>208025</v>
      </c>
      <c r="D1291" s="118">
        <v>208025</v>
      </c>
      <c r="E1291" s="118">
        <v>195287.46</v>
      </c>
      <c r="F1291" s="119">
        <v>93.88</v>
      </c>
    </row>
    <row r="1292" spans="1:6" ht="12.75">
      <c r="A1292" s="523" t="s">
        <v>862</v>
      </c>
      <c r="B1292" s="521"/>
      <c r="C1292" s="118">
        <v>30000</v>
      </c>
      <c r="D1292" s="118">
        <v>30000</v>
      </c>
      <c r="E1292" s="118">
        <v>40000</v>
      </c>
      <c r="F1292" s="119">
        <v>133.33</v>
      </c>
    </row>
    <row r="1293" spans="1:6" ht="12.75">
      <c r="A1293" s="126" t="s">
        <v>316</v>
      </c>
      <c r="B1293" s="126" t="s">
        <v>317</v>
      </c>
      <c r="C1293" s="127">
        <v>30000</v>
      </c>
      <c r="D1293" s="127">
        <v>30000</v>
      </c>
      <c r="E1293" s="127">
        <v>28730.2</v>
      </c>
      <c r="F1293" s="128">
        <v>95.77</v>
      </c>
    </row>
    <row r="1294" spans="1:6" ht="12.75">
      <c r="A1294" s="129" t="s">
        <v>318</v>
      </c>
      <c r="B1294" s="129" t="s">
        <v>319</v>
      </c>
      <c r="C1294" s="130" t="s">
        <v>161</v>
      </c>
      <c r="D1294" s="130" t="s">
        <v>161</v>
      </c>
      <c r="E1294" s="130">
        <v>27003.95</v>
      </c>
      <c r="F1294" s="131" t="s">
        <v>161</v>
      </c>
    </row>
    <row r="1295" spans="1:6" ht="12.75">
      <c r="A1295" s="129" t="s">
        <v>326</v>
      </c>
      <c r="B1295" s="129" t="s">
        <v>327</v>
      </c>
      <c r="C1295" s="130" t="s">
        <v>161</v>
      </c>
      <c r="D1295" s="130" t="s">
        <v>161</v>
      </c>
      <c r="E1295" s="130">
        <v>1726.25</v>
      </c>
      <c r="F1295" s="131" t="s">
        <v>161</v>
      </c>
    </row>
    <row r="1296" spans="1:6" ht="12.75">
      <c r="A1296" s="126" t="s">
        <v>445</v>
      </c>
      <c r="B1296" s="126" t="s">
        <v>446</v>
      </c>
      <c r="C1296" s="127">
        <v>0</v>
      </c>
      <c r="D1296" s="127">
        <v>0</v>
      </c>
      <c r="E1296" s="127">
        <v>11269.8</v>
      </c>
      <c r="F1296" s="128" t="s">
        <v>161</v>
      </c>
    </row>
    <row r="1297" spans="1:6" ht="12.75">
      <c r="A1297" s="129" t="s">
        <v>452</v>
      </c>
      <c r="B1297" s="129" t="s">
        <v>281</v>
      </c>
      <c r="C1297" s="130" t="s">
        <v>161</v>
      </c>
      <c r="D1297" s="130" t="s">
        <v>161</v>
      </c>
      <c r="E1297" s="130">
        <v>11269.8</v>
      </c>
      <c r="F1297" s="131" t="s">
        <v>161</v>
      </c>
    </row>
    <row r="1298" spans="1:6" ht="12.75">
      <c r="A1298" s="523" t="s">
        <v>849</v>
      </c>
      <c r="B1298" s="521"/>
      <c r="C1298" s="118">
        <v>178025</v>
      </c>
      <c r="D1298" s="118">
        <v>178025</v>
      </c>
      <c r="E1298" s="118">
        <v>155287.46</v>
      </c>
      <c r="F1298" s="119">
        <v>87.23</v>
      </c>
    </row>
    <row r="1299" spans="1:6" ht="12.75">
      <c r="A1299" s="126" t="s">
        <v>289</v>
      </c>
      <c r="B1299" s="126" t="s">
        <v>290</v>
      </c>
      <c r="C1299" s="127">
        <v>135427</v>
      </c>
      <c r="D1299" s="127">
        <v>135427</v>
      </c>
      <c r="E1299" s="127">
        <v>119216.71</v>
      </c>
      <c r="F1299" s="128">
        <v>88.03</v>
      </c>
    </row>
    <row r="1300" spans="1:6" ht="12.75">
      <c r="A1300" s="129" t="s">
        <v>291</v>
      </c>
      <c r="B1300" s="129" t="s">
        <v>292</v>
      </c>
      <c r="C1300" s="130" t="s">
        <v>161</v>
      </c>
      <c r="D1300" s="130" t="s">
        <v>161</v>
      </c>
      <c r="E1300" s="130">
        <v>119216.71</v>
      </c>
      <c r="F1300" s="131" t="s">
        <v>161</v>
      </c>
    </row>
    <row r="1301" spans="1:6" ht="12.75">
      <c r="A1301" s="126" t="s">
        <v>295</v>
      </c>
      <c r="B1301" s="126" t="s">
        <v>296</v>
      </c>
      <c r="C1301" s="127">
        <v>8000</v>
      </c>
      <c r="D1301" s="127">
        <v>8000</v>
      </c>
      <c r="E1301" s="127">
        <v>6000</v>
      </c>
      <c r="F1301" s="128">
        <v>75</v>
      </c>
    </row>
    <row r="1302" spans="1:6" ht="12.75">
      <c r="A1302" s="129" t="s">
        <v>297</v>
      </c>
      <c r="B1302" s="129" t="s">
        <v>296</v>
      </c>
      <c r="C1302" s="130" t="s">
        <v>161</v>
      </c>
      <c r="D1302" s="130" t="s">
        <v>161</v>
      </c>
      <c r="E1302" s="130">
        <v>6000</v>
      </c>
      <c r="F1302" s="131" t="s">
        <v>161</v>
      </c>
    </row>
    <row r="1303" spans="1:6" ht="12.75">
      <c r="A1303" s="126" t="s">
        <v>298</v>
      </c>
      <c r="B1303" s="126" t="s">
        <v>299</v>
      </c>
      <c r="C1303" s="127">
        <v>22198</v>
      </c>
      <c r="D1303" s="127">
        <v>22198</v>
      </c>
      <c r="E1303" s="127">
        <v>19670.75</v>
      </c>
      <c r="F1303" s="128">
        <v>88.61</v>
      </c>
    </row>
    <row r="1304" spans="1:6" ht="12.75">
      <c r="A1304" s="129" t="s">
        <v>302</v>
      </c>
      <c r="B1304" s="129" t="s">
        <v>303</v>
      </c>
      <c r="C1304" s="130" t="s">
        <v>161</v>
      </c>
      <c r="D1304" s="130" t="s">
        <v>161</v>
      </c>
      <c r="E1304" s="130">
        <v>19670.75</v>
      </c>
      <c r="F1304" s="131" t="s">
        <v>161</v>
      </c>
    </row>
    <row r="1305" spans="1:6" ht="12.75">
      <c r="A1305" s="126" t="s">
        <v>306</v>
      </c>
      <c r="B1305" s="126" t="s">
        <v>307</v>
      </c>
      <c r="C1305" s="127">
        <v>12400</v>
      </c>
      <c r="D1305" s="127">
        <v>12400</v>
      </c>
      <c r="E1305" s="127">
        <v>10400</v>
      </c>
      <c r="F1305" s="128">
        <v>83.87</v>
      </c>
    </row>
    <row r="1306" spans="1:6" ht="12.75">
      <c r="A1306" s="129" t="s">
        <v>310</v>
      </c>
      <c r="B1306" s="129" t="s">
        <v>311</v>
      </c>
      <c r="C1306" s="130" t="s">
        <v>161</v>
      </c>
      <c r="D1306" s="130" t="s">
        <v>161</v>
      </c>
      <c r="E1306" s="130">
        <v>10400</v>
      </c>
      <c r="F1306" s="131" t="s">
        <v>161</v>
      </c>
    </row>
    <row r="1307" spans="1:6" ht="12.75">
      <c r="A1307" s="123" t="s">
        <v>887</v>
      </c>
      <c r="B1307" s="123" t="s">
        <v>961</v>
      </c>
      <c r="C1307" s="124">
        <v>5000</v>
      </c>
      <c r="D1307" s="124">
        <v>5000</v>
      </c>
      <c r="E1307" s="124">
        <v>0</v>
      </c>
      <c r="F1307" s="125">
        <v>0</v>
      </c>
    </row>
    <row r="1308" spans="1:6" ht="12.75">
      <c r="A1308" s="523" t="s">
        <v>751</v>
      </c>
      <c r="B1308" s="521"/>
      <c r="C1308" s="118">
        <v>5000</v>
      </c>
      <c r="D1308" s="118">
        <v>5000</v>
      </c>
      <c r="E1308" s="118">
        <v>0</v>
      </c>
      <c r="F1308" s="119">
        <v>0</v>
      </c>
    </row>
    <row r="1309" spans="1:6" ht="12.75">
      <c r="A1309" s="523" t="s">
        <v>863</v>
      </c>
      <c r="B1309" s="521"/>
      <c r="C1309" s="118">
        <v>5000</v>
      </c>
      <c r="D1309" s="118">
        <v>5000</v>
      </c>
      <c r="E1309" s="118">
        <v>0</v>
      </c>
      <c r="F1309" s="119">
        <v>0</v>
      </c>
    </row>
    <row r="1310" spans="1:6" ht="12.75">
      <c r="A1310" s="126" t="s">
        <v>316</v>
      </c>
      <c r="B1310" s="126" t="s">
        <v>317</v>
      </c>
      <c r="C1310" s="127">
        <v>5000</v>
      </c>
      <c r="D1310" s="127">
        <v>5000</v>
      </c>
      <c r="E1310" s="127">
        <v>0</v>
      </c>
      <c r="F1310" s="128">
        <v>0</v>
      </c>
    </row>
    <row r="1311" spans="1:6" ht="12.75">
      <c r="A1311" s="129" t="s">
        <v>318</v>
      </c>
      <c r="B1311" s="129" t="s">
        <v>319</v>
      </c>
      <c r="C1311" s="130" t="s">
        <v>161</v>
      </c>
      <c r="D1311" s="130" t="s">
        <v>161</v>
      </c>
      <c r="E1311" s="130">
        <v>0</v>
      </c>
      <c r="F1311" s="131" t="s">
        <v>161</v>
      </c>
    </row>
    <row r="1312" spans="1:6" ht="12.75">
      <c r="A1312" s="129" t="s">
        <v>326</v>
      </c>
      <c r="B1312" s="129" t="s">
        <v>327</v>
      </c>
      <c r="C1312" s="130" t="s">
        <v>161</v>
      </c>
      <c r="D1312" s="130" t="s">
        <v>161</v>
      </c>
      <c r="E1312" s="130">
        <v>0</v>
      </c>
      <c r="F1312" s="131" t="s">
        <v>161</v>
      </c>
    </row>
    <row r="1313" spans="1:6" ht="12.75">
      <c r="A1313" s="123" t="s">
        <v>820</v>
      </c>
      <c r="B1313" s="123" t="s">
        <v>962</v>
      </c>
      <c r="C1313" s="124">
        <v>227396</v>
      </c>
      <c r="D1313" s="124">
        <v>227396</v>
      </c>
      <c r="E1313" s="124">
        <v>197030.82</v>
      </c>
      <c r="F1313" s="125">
        <v>86.65</v>
      </c>
    </row>
    <row r="1314" spans="1:6" ht="12.75">
      <c r="A1314" s="523" t="s">
        <v>746</v>
      </c>
      <c r="B1314" s="521"/>
      <c r="C1314" s="118">
        <v>93365</v>
      </c>
      <c r="D1314" s="118">
        <v>93365</v>
      </c>
      <c r="E1314" s="118">
        <v>92703.75</v>
      </c>
      <c r="F1314" s="119">
        <v>99.29</v>
      </c>
    </row>
    <row r="1315" spans="1:6" ht="12.75">
      <c r="A1315" s="523" t="s">
        <v>747</v>
      </c>
      <c r="B1315" s="521"/>
      <c r="C1315" s="118">
        <v>93365</v>
      </c>
      <c r="D1315" s="118">
        <v>93365</v>
      </c>
      <c r="E1315" s="118">
        <v>92703.75</v>
      </c>
      <c r="F1315" s="119">
        <v>99.29</v>
      </c>
    </row>
    <row r="1316" spans="1:6" ht="12.75">
      <c r="A1316" s="126" t="s">
        <v>445</v>
      </c>
      <c r="B1316" s="126" t="s">
        <v>446</v>
      </c>
      <c r="C1316" s="127">
        <v>93365</v>
      </c>
      <c r="D1316" s="127">
        <v>93365</v>
      </c>
      <c r="E1316" s="127">
        <v>92703.75</v>
      </c>
      <c r="F1316" s="128">
        <v>99.29</v>
      </c>
    </row>
    <row r="1317" spans="1:6" ht="12.75">
      <c r="A1317" s="129" t="s">
        <v>447</v>
      </c>
      <c r="B1317" s="129" t="s">
        <v>278</v>
      </c>
      <c r="C1317" s="130" t="s">
        <v>161</v>
      </c>
      <c r="D1317" s="130" t="s">
        <v>161</v>
      </c>
      <c r="E1317" s="130">
        <v>92363.75</v>
      </c>
      <c r="F1317" s="131" t="s">
        <v>161</v>
      </c>
    </row>
    <row r="1318" spans="1:6" ht="12.75">
      <c r="A1318" s="129" t="s">
        <v>448</v>
      </c>
      <c r="B1318" s="129" t="s">
        <v>279</v>
      </c>
      <c r="C1318" s="130" t="s">
        <v>161</v>
      </c>
      <c r="D1318" s="130" t="s">
        <v>161</v>
      </c>
      <c r="E1318" s="130">
        <v>340</v>
      </c>
      <c r="F1318" s="131" t="s">
        <v>161</v>
      </c>
    </row>
    <row r="1319" spans="1:6" ht="12.75">
      <c r="A1319" s="523" t="s">
        <v>748</v>
      </c>
      <c r="B1319" s="521"/>
      <c r="C1319" s="118">
        <v>106347</v>
      </c>
      <c r="D1319" s="118">
        <v>106347</v>
      </c>
      <c r="E1319" s="118">
        <v>89743.32</v>
      </c>
      <c r="F1319" s="119">
        <v>84.39</v>
      </c>
    </row>
    <row r="1320" spans="1:6" ht="12.75">
      <c r="A1320" s="523" t="s">
        <v>847</v>
      </c>
      <c r="B1320" s="521"/>
      <c r="C1320" s="118">
        <v>106347</v>
      </c>
      <c r="D1320" s="118">
        <v>106347</v>
      </c>
      <c r="E1320" s="118">
        <v>89743.32</v>
      </c>
      <c r="F1320" s="119">
        <v>84.39</v>
      </c>
    </row>
    <row r="1321" spans="1:6" ht="12.75">
      <c r="A1321" s="126" t="s">
        <v>445</v>
      </c>
      <c r="B1321" s="126" t="s">
        <v>446</v>
      </c>
      <c r="C1321" s="127">
        <v>106347</v>
      </c>
      <c r="D1321" s="127">
        <v>106347</v>
      </c>
      <c r="E1321" s="127">
        <v>89743.32</v>
      </c>
      <c r="F1321" s="128">
        <v>84.39</v>
      </c>
    </row>
    <row r="1322" spans="1:6" ht="12.75">
      <c r="A1322" s="129" t="s">
        <v>447</v>
      </c>
      <c r="B1322" s="129" t="s">
        <v>278</v>
      </c>
      <c r="C1322" s="130" t="s">
        <v>161</v>
      </c>
      <c r="D1322" s="130" t="s">
        <v>161</v>
      </c>
      <c r="E1322" s="130">
        <v>35660.31</v>
      </c>
      <c r="F1322" s="131" t="s">
        <v>161</v>
      </c>
    </row>
    <row r="1323" spans="1:6" ht="12.75">
      <c r="A1323" s="129" t="s">
        <v>448</v>
      </c>
      <c r="B1323" s="129" t="s">
        <v>279</v>
      </c>
      <c r="C1323" s="130" t="s">
        <v>161</v>
      </c>
      <c r="D1323" s="130" t="s">
        <v>161</v>
      </c>
      <c r="E1323" s="130">
        <v>1230</v>
      </c>
      <c r="F1323" s="131" t="s">
        <v>161</v>
      </c>
    </row>
    <row r="1324" spans="1:6" ht="12.75">
      <c r="A1324" s="129" t="s">
        <v>449</v>
      </c>
      <c r="B1324" s="129" t="s">
        <v>450</v>
      </c>
      <c r="C1324" s="130" t="s">
        <v>161</v>
      </c>
      <c r="D1324" s="130" t="s">
        <v>161</v>
      </c>
      <c r="E1324" s="130">
        <v>23939.51</v>
      </c>
      <c r="F1324" s="131" t="s">
        <v>161</v>
      </c>
    </row>
    <row r="1325" spans="1:6" ht="12.75">
      <c r="A1325" s="129" t="s">
        <v>451</v>
      </c>
      <c r="B1325" s="129" t="s">
        <v>280</v>
      </c>
      <c r="C1325" s="130" t="s">
        <v>161</v>
      </c>
      <c r="D1325" s="130" t="s">
        <v>161</v>
      </c>
      <c r="E1325" s="130">
        <v>2050</v>
      </c>
      <c r="F1325" s="131" t="s">
        <v>161</v>
      </c>
    </row>
    <row r="1326" spans="1:6" ht="12.75">
      <c r="A1326" s="129" t="s">
        <v>452</v>
      </c>
      <c r="B1326" s="129" t="s">
        <v>281</v>
      </c>
      <c r="C1326" s="130" t="s">
        <v>161</v>
      </c>
      <c r="D1326" s="130" t="s">
        <v>161</v>
      </c>
      <c r="E1326" s="130">
        <v>26863.5</v>
      </c>
      <c r="F1326" s="131" t="s">
        <v>161</v>
      </c>
    </row>
    <row r="1327" spans="1:6" ht="12.75">
      <c r="A1327" s="523" t="s">
        <v>751</v>
      </c>
      <c r="B1327" s="521"/>
      <c r="C1327" s="118">
        <v>14584</v>
      </c>
      <c r="D1327" s="118">
        <v>14584</v>
      </c>
      <c r="E1327" s="118">
        <v>14583.75</v>
      </c>
      <c r="F1327" s="119">
        <v>100</v>
      </c>
    </row>
    <row r="1328" spans="1:6" ht="12.75">
      <c r="A1328" s="523" t="s">
        <v>849</v>
      </c>
      <c r="B1328" s="521"/>
      <c r="C1328" s="118">
        <v>14584</v>
      </c>
      <c r="D1328" s="118">
        <v>14584</v>
      </c>
      <c r="E1328" s="118">
        <v>14583.75</v>
      </c>
      <c r="F1328" s="119">
        <v>100</v>
      </c>
    </row>
    <row r="1329" spans="1:6" ht="12.75">
      <c r="A1329" s="126" t="s">
        <v>445</v>
      </c>
      <c r="B1329" s="126" t="s">
        <v>446</v>
      </c>
      <c r="C1329" s="127">
        <v>14584</v>
      </c>
      <c r="D1329" s="127">
        <v>14584</v>
      </c>
      <c r="E1329" s="127">
        <v>14583.75</v>
      </c>
      <c r="F1329" s="128">
        <v>100</v>
      </c>
    </row>
    <row r="1330" spans="1:6" ht="12.75">
      <c r="A1330" s="129" t="s">
        <v>447</v>
      </c>
      <c r="B1330" s="129" t="s">
        <v>278</v>
      </c>
      <c r="C1330" s="130" t="s">
        <v>161</v>
      </c>
      <c r="D1330" s="130" t="s">
        <v>161</v>
      </c>
      <c r="E1330" s="130">
        <v>14583.75</v>
      </c>
      <c r="F1330" s="131" t="s">
        <v>161</v>
      </c>
    </row>
    <row r="1331" spans="1:6" ht="12.75">
      <c r="A1331" s="523" t="s">
        <v>753</v>
      </c>
      <c r="B1331" s="521"/>
      <c r="C1331" s="118">
        <v>13100</v>
      </c>
      <c r="D1331" s="118">
        <v>13100</v>
      </c>
      <c r="E1331" s="118">
        <v>0</v>
      </c>
      <c r="F1331" s="119">
        <v>0</v>
      </c>
    </row>
    <row r="1332" spans="1:6" ht="12.75">
      <c r="A1332" s="523" t="s">
        <v>955</v>
      </c>
      <c r="B1332" s="521"/>
      <c r="C1332" s="118">
        <v>13100</v>
      </c>
      <c r="D1332" s="118">
        <v>13100</v>
      </c>
      <c r="E1332" s="118">
        <v>0</v>
      </c>
      <c r="F1332" s="119">
        <v>0</v>
      </c>
    </row>
    <row r="1333" spans="1:6" ht="12.75">
      <c r="A1333" s="126" t="s">
        <v>445</v>
      </c>
      <c r="B1333" s="126" t="s">
        <v>446</v>
      </c>
      <c r="C1333" s="127">
        <v>13100</v>
      </c>
      <c r="D1333" s="127">
        <v>13100</v>
      </c>
      <c r="E1333" s="127">
        <v>0</v>
      </c>
      <c r="F1333" s="128">
        <v>0</v>
      </c>
    </row>
    <row r="1334" spans="1:6" ht="12.75">
      <c r="A1334" s="129" t="s">
        <v>447</v>
      </c>
      <c r="B1334" s="129" t="s">
        <v>278</v>
      </c>
      <c r="C1334" s="130" t="s">
        <v>161</v>
      </c>
      <c r="D1334" s="130" t="s">
        <v>161</v>
      </c>
      <c r="E1334" s="130">
        <v>0</v>
      </c>
      <c r="F1334" s="131" t="s">
        <v>161</v>
      </c>
    </row>
    <row r="1335" spans="1:6" ht="12.75">
      <c r="A1335" s="129" t="s">
        <v>448</v>
      </c>
      <c r="B1335" s="129" t="s">
        <v>279</v>
      </c>
      <c r="C1335" s="130" t="s">
        <v>161</v>
      </c>
      <c r="D1335" s="130" t="s">
        <v>161</v>
      </c>
      <c r="E1335" s="130">
        <v>0</v>
      </c>
      <c r="F1335" s="131" t="s">
        <v>161</v>
      </c>
    </row>
    <row r="1336" spans="1:6" ht="12.75">
      <c r="A1336" s="129" t="s">
        <v>452</v>
      </c>
      <c r="B1336" s="129" t="s">
        <v>281</v>
      </c>
      <c r="C1336" s="130" t="s">
        <v>161</v>
      </c>
      <c r="D1336" s="130" t="s">
        <v>161</v>
      </c>
      <c r="E1336" s="130">
        <v>0</v>
      </c>
      <c r="F1336" s="131" t="s">
        <v>161</v>
      </c>
    </row>
    <row r="1337" spans="1:6" ht="12.75">
      <c r="A1337" s="522" t="s">
        <v>1157</v>
      </c>
      <c r="B1337" s="521"/>
      <c r="C1337" s="116">
        <v>5903850</v>
      </c>
      <c r="D1337" s="116">
        <v>5903850</v>
      </c>
      <c r="E1337" s="116">
        <v>5711037.89</v>
      </c>
      <c r="F1337" s="117">
        <v>96.73</v>
      </c>
    </row>
    <row r="1338" spans="1:6" ht="12.75">
      <c r="A1338" s="120" t="s">
        <v>871</v>
      </c>
      <c r="B1338" s="120" t="s">
        <v>872</v>
      </c>
      <c r="C1338" s="121">
        <v>5903850</v>
      </c>
      <c r="D1338" s="121">
        <v>5903850</v>
      </c>
      <c r="E1338" s="121">
        <v>5711037.89</v>
      </c>
      <c r="F1338" s="122">
        <v>96.73</v>
      </c>
    </row>
    <row r="1339" spans="1:6" ht="12.75">
      <c r="A1339" s="123" t="s">
        <v>757</v>
      </c>
      <c r="B1339" s="123" t="s">
        <v>957</v>
      </c>
      <c r="C1339" s="124">
        <v>5664200</v>
      </c>
      <c r="D1339" s="124">
        <v>5664200</v>
      </c>
      <c r="E1339" s="124">
        <v>5514201.17</v>
      </c>
      <c r="F1339" s="125">
        <v>97.35</v>
      </c>
    </row>
    <row r="1340" spans="1:6" ht="12.75">
      <c r="A1340" s="523" t="s">
        <v>746</v>
      </c>
      <c r="B1340" s="521"/>
      <c r="C1340" s="118">
        <v>3509100</v>
      </c>
      <c r="D1340" s="118">
        <v>3509100</v>
      </c>
      <c r="E1340" s="118">
        <v>3475490.46</v>
      </c>
      <c r="F1340" s="119">
        <v>99.04</v>
      </c>
    </row>
    <row r="1341" spans="1:6" ht="12.75">
      <c r="A1341" s="523" t="s">
        <v>747</v>
      </c>
      <c r="B1341" s="521"/>
      <c r="C1341" s="118">
        <v>3509100</v>
      </c>
      <c r="D1341" s="118">
        <v>3509100</v>
      </c>
      <c r="E1341" s="118">
        <v>3475490.46</v>
      </c>
      <c r="F1341" s="119">
        <v>99.04</v>
      </c>
    </row>
    <row r="1342" spans="1:6" ht="12.75">
      <c r="A1342" s="126" t="s">
        <v>289</v>
      </c>
      <c r="B1342" s="126" t="s">
        <v>290</v>
      </c>
      <c r="C1342" s="127">
        <v>2809000</v>
      </c>
      <c r="D1342" s="127">
        <v>2809000</v>
      </c>
      <c r="E1342" s="127">
        <v>2777853.83</v>
      </c>
      <c r="F1342" s="128">
        <v>98.89</v>
      </c>
    </row>
    <row r="1343" spans="1:6" ht="12.75">
      <c r="A1343" s="129" t="s">
        <v>291</v>
      </c>
      <c r="B1343" s="129" t="s">
        <v>292</v>
      </c>
      <c r="C1343" s="130" t="s">
        <v>161</v>
      </c>
      <c r="D1343" s="130" t="s">
        <v>161</v>
      </c>
      <c r="E1343" s="130">
        <v>2777853.83</v>
      </c>
      <c r="F1343" s="131" t="s">
        <v>161</v>
      </c>
    </row>
    <row r="1344" spans="1:6" ht="12.75">
      <c r="A1344" s="126" t="s">
        <v>295</v>
      </c>
      <c r="B1344" s="126" t="s">
        <v>296</v>
      </c>
      <c r="C1344" s="127">
        <v>98700</v>
      </c>
      <c r="D1344" s="127">
        <v>98700</v>
      </c>
      <c r="E1344" s="127">
        <v>106548.15</v>
      </c>
      <c r="F1344" s="128">
        <v>107.95</v>
      </c>
    </row>
    <row r="1345" spans="1:6" ht="12.75">
      <c r="A1345" s="129" t="s">
        <v>297</v>
      </c>
      <c r="B1345" s="129" t="s">
        <v>296</v>
      </c>
      <c r="C1345" s="130" t="s">
        <v>161</v>
      </c>
      <c r="D1345" s="130" t="s">
        <v>161</v>
      </c>
      <c r="E1345" s="130">
        <v>106548.15</v>
      </c>
      <c r="F1345" s="131" t="s">
        <v>161</v>
      </c>
    </row>
    <row r="1346" spans="1:6" ht="12.75">
      <c r="A1346" s="126" t="s">
        <v>298</v>
      </c>
      <c r="B1346" s="126" t="s">
        <v>299</v>
      </c>
      <c r="C1346" s="127">
        <v>456000</v>
      </c>
      <c r="D1346" s="127">
        <v>456000</v>
      </c>
      <c r="E1346" s="127">
        <v>450493.9</v>
      </c>
      <c r="F1346" s="128">
        <v>98.79</v>
      </c>
    </row>
    <row r="1347" spans="1:6" ht="12.75">
      <c r="A1347" s="129" t="s">
        <v>302</v>
      </c>
      <c r="B1347" s="129" t="s">
        <v>303</v>
      </c>
      <c r="C1347" s="130" t="s">
        <v>161</v>
      </c>
      <c r="D1347" s="130" t="s">
        <v>161</v>
      </c>
      <c r="E1347" s="130">
        <v>450493.9</v>
      </c>
      <c r="F1347" s="131" t="s">
        <v>161</v>
      </c>
    </row>
    <row r="1348" spans="1:6" ht="12.75">
      <c r="A1348" s="126" t="s">
        <v>306</v>
      </c>
      <c r="B1348" s="126" t="s">
        <v>307</v>
      </c>
      <c r="C1348" s="127">
        <v>136000</v>
      </c>
      <c r="D1348" s="127">
        <v>136000</v>
      </c>
      <c r="E1348" s="127">
        <v>131279.37</v>
      </c>
      <c r="F1348" s="128">
        <v>96.53</v>
      </c>
    </row>
    <row r="1349" spans="1:6" ht="12.75">
      <c r="A1349" s="129" t="s">
        <v>310</v>
      </c>
      <c r="B1349" s="129" t="s">
        <v>311</v>
      </c>
      <c r="C1349" s="130" t="s">
        <v>161</v>
      </c>
      <c r="D1349" s="130" t="s">
        <v>161</v>
      </c>
      <c r="E1349" s="130">
        <v>131279.37</v>
      </c>
      <c r="F1349" s="131" t="s">
        <v>161</v>
      </c>
    </row>
    <row r="1350" spans="1:6" ht="12.75">
      <c r="A1350" s="126" t="s">
        <v>330</v>
      </c>
      <c r="B1350" s="126" t="s">
        <v>331</v>
      </c>
      <c r="C1350" s="127">
        <v>2400</v>
      </c>
      <c r="D1350" s="127">
        <v>2400</v>
      </c>
      <c r="E1350" s="127">
        <v>2400</v>
      </c>
      <c r="F1350" s="128">
        <v>100</v>
      </c>
    </row>
    <row r="1351" spans="1:6" ht="12.75">
      <c r="A1351" s="129" t="s">
        <v>342</v>
      </c>
      <c r="B1351" s="129" t="s">
        <v>343</v>
      </c>
      <c r="C1351" s="130" t="s">
        <v>161</v>
      </c>
      <c r="D1351" s="130" t="s">
        <v>161</v>
      </c>
      <c r="E1351" s="130">
        <v>2400</v>
      </c>
      <c r="F1351" s="131" t="s">
        <v>161</v>
      </c>
    </row>
    <row r="1352" spans="1:6" ht="12.75">
      <c r="A1352" s="126" t="s">
        <v>353</v>
      </c>
      <c r="B1352" s="126" t="s">
        <v>354</v>
      </c>
      <c r="C1352" s="127">
        <v>7000</v>
      </c>
      <c r="D1352" s="127">
        <v>7000</v>
      </c>
      <c r="E1352" s="127">
        <v>6915.21</v>
      </c>
      <c r="F1352" s="128">
        <v>98.79</v>
      </c>
    </row>
    <row r="1353" spans="1:6" ht="12.75">
      <c r="A1353" s="129" t="s">
        <v>362</v>
      </c>
      <c r="B1353" s="129" t="s">
        <v>363</v>
      </c>
      <c r="C1353" s="130" t="s">
        <v>161</v>
      </c>
      <c r="D1353" s="130" t="s">
        <v>161</v>
      </c>
      <c r="E1353" s="130">
        <v>6915.21</v>
      </c>
      <c r="F1353" s="131" t="s">
        <v>161</v>
      </c>
    </row>
    <row r="1354" spans="1:6" ht="12.75">
      <c r="A1354" s="523" t="s">
        <v>748</v>
      </c>
      <c r="B1354" s="521"/>
      <c r="C1354" s="118">
        <v>1086500</v>
      </c>
      <c r="D1354" s="118">
        <v>1086500</v>
      </c>
      <c r="E1354" s="118">
        <v>1006813.15</v>
      </c>
      <c r="F1354" s="119">
        <v>92.67</v>
      </c>
    </row>
    <row r="1355" spans="1:6" ht="12.75">
      <c r="A1355" s="523" t="s">
        <v>847</v>
      </c>
      <c r="B1355" s="521"/>
      <c r="C1355" s="118">
        <v>1086500</v>
      </c>
      <c r="D1355" s="118">
        <v>1086500</v>
      </c>
      <c r="E1355" s="118">
        <v>1006813.15</v>
      </c>
      <c r="F1355" s="119">
        <v>92.67</v>
      </c>
    </row>
    <row r="1356" spans="1:6" ht="12.75">
      <c r="A1356" s="126" t="s">
        <v>306</v>
      </c>
      <c r="B1356" s="126" t="s">
        <v>307</v>
      </c>
      <c r="C1356" s="127">
        <v>12500</v>
      </c>
      <c r="D1356" s="127">
        <v>12500</v>
      </c>
      <c r="E1356" s="127">
        <v>5776.19</v>
      </c>
      <c r="F1356" s="128">
        <v>46.21</v>
      </c>
    </row>
    <row r="1357" spans="1:6" ht="12.75">
      <c r="A1357" s="129" t="s">
        <v>308</v>
      </c>
      <c r="B1357" s="129" t="s">
        <v>309</v>
      </c>
      <c r="C1357" s="130" t="s">
        <v>161</v>
      </c>
      <c r="D1357" s="130" t="s">
        <v>161</v>
      </c>
      <c r="E1357" s="130">
        <v>4903.32</v>
      </c>
      <c r="F1357" s="131" t="s">
        <v>161</v>
      </c>
    </row>
    <row r="1358" spans="1:6" ht="12.75">
      <c r="A1358" s="129" t="s">
        <v>310</v>
      </c>
      <c r="B1358" s="129" t="s">
        <v>311</v>
      </c>
      <c r="C1358" s="130" t="s">
        <v>161</v>
      </c>
      <c r="D1358" s="130" t="s">
        <v>161</v>
      </c>
      <c r="E1358" s="130">
        <v>72.87</v>
      </c>
      <c r="F1358" s="131" t="s">
        <v>161</v>
      </c>
    </row>
    <row r="1359" spans="1:6" ht="12.75">
      <c r="A1359" s="129" t="s">
        <v>312</v>
      </c>
      <c r="B1359" s="129" t="s">
        <v>313</v>
      </c>
      <c r="C1359" s="130" t="s">
        <v>161</v>
      </c>
      <c r="D1359" s="130" t="s">
        <v>161</v>
      </c>
      <c r="E1359" s="130">
        <v>800</v>
      </c>
      <c r="F1359" s="131" t="s">
        <v>161</v>
      </c>
    </row>
    <row r="1360" spans="1:6" ht="12.75">
      <c r="A1360" s="126" t="s">
        <v>316</v>
      </c>
      <c r="B1360" s="126" t="s">
        <v>317</v>
      </c>
      <c r="C1360" s="127">
        <v>745000</v>
      </c>
      <c r="D1360" s="127">
        <v>745000</v>
      </c>
      <c r="E1360" s="127">
        <v>703162.9</v>
      </c>
      <c r="F1360" s="128">
        <v>94.38</v>
      </c>
    </row>
    <row r="1361" spans="1:6" ht="12.75">
      <c r="A1361" s="129" t="s">
        <v>318</v>
      </c>
      <c r="B1361" s="129" t="s">
        <v>319</v>
      </c>
      <c r="C1361" s="130" t="s">
        <v>161</v>
      </c>
      <c r="D1361" s="130" t="s">
        <v>161</v>
      </c>
      <c r="E1361" s="130">
        <v>81976.84</v>
      </c>
      <c r="F1361" s="131" t="s">
        <v>161</v>
      </c>
    </row>
    <row r="1362" spans="1:6" ht="12.75">
      <c r="A1362" s="129" t="s">
        <v>320</v>
      </c>
      <c r="B1362" s="129" t="s">
        <v>321</v>
      </c>
      <c r="C1362" s="130" t="s">
        <v>161</v>
      </c>
      <c r="D1362" s="130" t="s">
        <v>161</v>
      </c>
      <c r="E1362" s="130">
        <v>382795.21</v>
      </c>
      <c r="F1362" s="131" t="s">
        <v>161</v>
      </c>
    </row>
    <row r="1363" spans="1:6" ht="12.75">
      <c r="A1363" s="129" t="s">
        <v>322</v>
      </c>
      <c r="B1363" s="129" t="s">
        <v>323</v>
      </c>
      <c r="C1363" s="130" t="s">
        <v>161</v>
      </c>
      <c r="D1363" s="130" t="s">
        <v>161</v>
      </c>
      <c r="E1363" s="130">
        <v>176287.37</v>
      </c>
      <c r="F1363" s="131" t="s">
        <v>161</v>
      </c>
    </row>
    <row r="1364" spans="1:6" ht="12.75">
      <c r="A1364" s="129" t="s">
        <v>324</v>
      </c>
      <c r="B1364" s="129" t="s">
        <v>325</v>
      </c>
      <c r="C1364" s="130" t="s">
        <v>161</v>
      </c>
      <c r="D1364" s="130" t="s">
        <v>161</v>
      </c>
      <c r="E1364" s="130">
        <v>22752.11</v>
      </c>
      <c r="F1364" s="131" t="s">
        <v>161</v>
      </c>
    </row>
    <row r="1365" spans="1:6" ht="12.75">
      <c r="A1365" s="129" t="s">
        <v>326</v>
      </c>
      <c r="B1365" s="129" t="s">
        <v>327</v>
      </c>
      <c r="C1365" s="130" t="s">
        <v>161</v>
      </c>
      <c r="D1365" s="130" t="s">
        <v>161</v>
      </c>
      <c r="E1365" s="130">
        <v>21751.87</v>
      </c>
      <c r="F1365" s="131" t="s">
        <v>161</v>
      </c>
    </row>
    <row r="1366" spans="1:6" ht="12.75">
      <c r="A1366" s="129" t="s">
        <v>328</v>
      </c>
      <c r="B1366" s="129" t="s">
        <v>329</v>
      </c>
      <c r="C1366" s="130" t="s">
        <v>161</v>
      </c>
      <c r="D1366" s="130" t="s">
        <v>161</v>
      </c>
      <c r="E1366" s="130">
        <v>17599.5</v>
      </c>
      <c r="F1366" s="131" t="s">
        <v>161</v>
      </c>
    </row>
    <row r="1367" spans="1:6" ht="12.75">
      <c r="A1367" s="126" t="s">
        <v>330</v>
      </c>
      <c r="B1367" s="126" t="s">
        <v>331</v>
      </c>
      <c r="C1367" s="127">
        <v>296500</v>
      </c>
      <c r="D1367" s="127">
        <v>296500</v>
      </c>
      <c r="E1367" s="127">
        <v>266511.39</v>
      </c>
      <c r="F1367" s="128">
        <v>89.89</v>
      </c>
    </row>
    <row r="1368" spans="1:6" ht="12.75">
      <c r="A1368" s="129" t="s">
        <v>332</v>
      </c>
      <c r="B1368" s="129" t="s">
        <v>333</v>
      </c>
      <c r="C1368" s="130" t="s">
        <v>161</v>
      </c>
      <c r="D1368" s="130" t="s">
        <v>161</v>
      </c>
      <c r="E1368" s="130">
        <v>33043.57</v>
      </c>
      <c r="F1368" s="131" t="s">
        <v>161</v>
      </c>
    </row>
    <row r="1369" spans="1:6" ht="12.75">
      <c r="A1369" s="129" t="s">
        <v>334</v>
      </c>
      <c r="B1369" s="129" t="s">
        <v>335</v>
      </c>
      <c r="C1369" s="130" t="s">
        <v>161</v>
      </c>
      <c r="D1369" s="130" t="s">
        <v>161</v>
      </c>
      <c r="E1369" s="130">
        <v>65370.72</v>
      </c>
      <c r="F1369" s="131" t="s">
        <v>161</v>
      </c>
    </row>
    <row r="1370" spans="1:6" ht="12.75">
      <c r="A1370" s="129" t="s">
        <v>338</v>
      </c>
      <c r="B1370" s="129" t="s">
        <v>339</v>
      </c>
      <c r="C1370" s="130" t="s">
        <v>161</v>
      </c>
      <c r="D1370" s="130" t="s">
        <v>161</v>
      </c>
      <c r="E1370" s="130">
        <v>81975.53</v>
      </c>
      <c r="F1370" s="131" t="s">
        <v>161</v>
      </c>
    </row>
    <row r="1371" spans="1:6" ht="12.75">
      <c r="A1371" s="129" t="s">
        <v>342</v>
      </c>
      <c r="B1371" s="129" t="s">
        <v>343</v>
      </c>
      <c r="C1371" s="130" t="s">
        <v>161</v>
      </c>
      <c r="D1371" s="130" t="s">
        <v>161</v>
      </c>
      <c r="E1371" s="130">
        <v>54327.5</v>
      </c>
      <c r="F1371" s="131" t="s">
        <v>161</v>
      </c>
    </row>
    <row r="1372" spans="1:6" ht="12.75">
      <c r="A1372" s="129" t="s">
        <v>344</v>
      </c>
      <c r="B1372" s="129" t="s">
        <v>345</v>
      </c>
      <c r="C1372" s="130" t="s">
        <v>161</v>
      </c>
      <c r="D1372" s="130" t="s">
        <v>161</v>
      </c>
      <c r="E1372" s="130">
        <v>0</v>
      </c>
      <c r="F1372" s="131" t="s">
        <v>161</v>
      </c>
    </row>
    <row r="1373" spans="1:6" ht="12.75">
      <c r="A1373" s="129" t="s">
        <v>346</v>
      </c>
      <c r="B1373" s="129" t="s">
        <v>347</v>
      </c>
      <c r="C1373" s="130" t="s">
        <v>161</v>
      </c>
      <c r="D1373" s="130" t="s">
        <v>161</v>
      </c>
      <c r="E1373" s="130">
        <v>22388.75</v>
      </c>
      <c r="F1373" s="131" t="s">
        <v>161</v>
      </c>
    </row>
    <row r="1374" spans="1:6" ht="12.75">
      <c r="A1374" s="129" t="s">
        <v>348</v>
      </c>
      <c r="B1374" s="129" t="s">
        <v>349</v>
      </c>
      <c r="C1374" s="130" t="s">
        <v>161</v>
      </c>
      <c r="D1374" s="130" t="s">
        <v>161</v>
      </c>
      <c r="E1374" s="130">
        <v>9405.32</v>
      </c>
      <c r="F1374" s="131" t="s">
        <v>161</v>
      </c>
    </row>
    <row r="1375" spans="1:6" ht="12.75">
      <c r="A1375" s="126" t="s">
        <v>353</v>
      </c>
      <c r="B1375" s="126" t="s">
        <v>354</v>
      </c>
      <c r="C1375" s="127">
        <v>32500</v>
      </c>
      <c r="D1375" s="127">
        <v>32500</v>
      </c>
      <c r="E1375" s="127">
        <v>31362.67</v>
      </c>
      <c r="F1375" s="128">
        <v>96.5</v>
      </c>
    </row>
    <row r="1376" spans="1:6" ht="12.75">
      <c r="A1376" s="129" t="s">
        <v>357</v>
      </c>
      <c r="B1376" s="129" t="s">
        <v>358</v>
      </c>
      <c r="C1376" s="130" t="s">
        <v>161</v>
      </c>
      <c r="D1376" s="130" t="s">
        <v>161</v>
      </c>
      <c r="E1376" s="130">
        <v>27570.92</v>
      </c>
      <c r="F1376" s="131" t="s">
        <v>161</v>
      </c>
    </row>
    <row r="1377" spans="1:6" ht="12.75">
      <c r="A1377" s="129" t="s">
        <v>362</v>
      </c>
      <c r="B1377" s="129" t="s">
        <v>363</v>
      </c>
      <c r="C1377" s="130" t="s">
        <v>161</v>
      </c>
      <c r="D1377" s="130" t="s">
        <v>161</v>
      </c>
      <c r="E1377" s="130">
        <v>0</v>
      </c>
      <c r="F1377" s="131" t="s">
        <v>161</v>
      </c>
    </row>
    <row r="1378" spans="1:6" ht="12.75">
      <c r="A1378" s="129" t="s">
        <v>365</v>
      </c>
      <c r="B1378" s="129" t="s">
        <v>354</v>
      </c>
      <c r="C1378" s="130" t="s">
        <v>161</v>
      </c>
      <c r="D1378" s="130" t="s">
        <v>161</v>
      </c>
      <c r="E1378" s="130">
        <v>3791.75</v>
      </c>
      <c r="F1378" s="131" t="s">
        <v>161</v>
      </c>
    </row>
    <row r="1379" spans="1:6" ht="12.75">
      <c r="A1379" s="523" t="s">
        <v>751</v>
      </c>
      <c r="B1379" s="521"/>
      <c r="C1379" s="118">
        <v>1002600</v>
      </c>
      <c r="D1379" s="118">
        <v>1002600</v>
      </c>
      <c r="E1379" s="118">
        <v>969407.95</v>
      </c>
      <c r="F1379" s="119">
        <v>96.69</v>
      </c>
    </row>
    <row r="1380" spans="1:6" ht="12.75">
      <c r="A1380" s="523" t="s">
        <v>849</v>
      </c>
      <c r="B1380" s="521"/>
      <c r="C1380" s="118">
        <v>1002600</v>
      </c>
      <c r="D1380" s="118">
        <v>1002600</v>
      </c>
      <c r="E1380" s="118">
        <v>969407.95</v>
      </c>
      <c r="F1380" s="119">
        <v>96.69</v>
      </c>
    </row>
    <row r="1381" spans="1:6" ht="12.75">
      <c r="A1381" s="126" t="s">
        <v>289</v>
      </c>
      <c r="B1381" s="126" t="s">
        <v>290</v>
      </c>
      <c r="C1381" s="127">
        <v>740000</v>
      </c>
      <c r="D1381" s="127">
        <v>740000</v>
      </c>
      <c r="E1381" s="127">
        <v>724104.46</v>
      </c>
      <c r="F1381" s="128">
        <v>97.85</v>
      </c>
    </row>
    <row r="1382" spans="1:6" ht="12.75">
      <c r="A1382" s="129" t="s">
        <v>291</v>
      </c>
      <c r="B1382" s="129" t="s">
        <v>292</v>
      </c>
      <c r="C1382" s="130" t="s">
        <v>161</v>
      </c>
      <c r="D1382" s="130" t="s">
        <v>161</v>
      </c>
      <c r="E1382" s="130">
        <v>724104.46</v>
      </c>
      <c r="F1382" s="131" t="s">
        <v>161</v>
      </c>
    </row>
    <row r="1383" spans="1:6" ht="12.75">
      <c r="A1383" s="126" t="s">
        <v>295</v>
      </c>
      <c r="B1383" s="126" t="s">
        <v>296</v>
      </c>
      <c r="C1383" s="127">
        <v>28000</v>
      </c>
      <c r="D1383" s="127">
        <v>28000</v>
      </c>
      <c r="E1383" s="127">
        <v>29227.08</v>
      </c>
      <c r="F1383" s="128">
        <v>104.38</v>
      </c>
    </row>
    <row r="1384" spans="1:6" ht="12.75">
      <c r="A1384" s="129" t="s">
        <v>297</v>
      </c>
      <c r="B1384" s="129" t="s">
        <v>296</v>
      </c>
      <c r="C1384" s="130" t="s">
        <v>161</v>
      </c>
      <c r="D1384" s="130" t="s">
        <v>161</v>
      </c>
      <c r="E1384" s="130">
        <v>29227.08</v>
      </c>
      <c r="F1384" s="131" t="s">
        <v>161</v>
      </c>
    </row>
    <row r="1385" spans="1:6" ht="12.75">
      <c r="A1385" s="126" t="s">
        <v>298</v>
      </c>
      <c r="B1385" s="126" t="s">
        <v>299</v>
      </c>
      <c r="C1385" s="127">
        <v>120000</v>
      </c>
      <c r="D1385" s="127">
        <v>120000</v>
      </c>
      <c r="E1385" s="127">
        <v>119609.91</v>
      </c>
      <c r="F1385" s="128">
        <v>99.67</v>
      </c>
    </row>
    <row r="1386" spans="1:6" ht="12.75">
      <c r="A1386" s="129" t="s">
        <v>302</v>
      </c>
      <c r="B1386" s="129" t="s">
        <v>303</v>
      </c>
      <c r="C1386" s="130" t="s">
        <v>161</v>
      </c>
      <c r="D1386" s="130" t="s">
        <v>161</v>
      </c>
      <c r="E1386" s="130">
        <v>119609.91</v>
      </c>
      <c r="F1386" s="131" t="s">
        <v>161</v>
      </c>
    </row>
    <row r="1387" spans="1:6" ht="12.75">
      <c r="A1387" s="126" t="s">
        <v>306</v>
      </c>
      <c r="B1387" s="126" t="s">
        <v>307</v>
      </c>
      <c r="C1387" s="127">
        <v>38000</v>
      </c>
      <c r="D1387" s="127">
        <v>38000</v>
      </c>
      <c r="E1387" s="127">
        <v>33189.04</v>
      </c>
      <c r="F1387" s="128">
        <v>87.34</v>
      </c>
    </row>
    <row r="1388" spans="1:6" ht="12.75">
      <c r="A1388" s="129" t="s">
        <v>308</v>
      </c>
      <c r="B1388" s="129" t="s">
        <v>309</v>
      </c>
      <c r="C1388" s="130" t="s">
        <v>161</v>
      </c>
      <c r="D1388" s="130" t="s">
        <v>161</v>
      </c>
      <c r="E1388" s="130">
        <v>1440</v>
      </c>
      <c r="F1388" s="131" t="s">
        <v>161</v>
      </c>
    </row>
    <row r="1389" spans="1:6" ht="12.75">
      <c r="A1389" s="129" t="s">
        <v>310</v>
      </c>
      <c r="B1389" s="129" t="s">
        <v>311</v>
      </c>
      <c r="C1389" s="130" t="s">
        <v>161</v>
      </c>
      <c r="D1389" s="130" t="s">
        <v>161</v>
      </c>
      <c r="E1389" s="130">
        <v>31749.04</v>
      </c>
      <c r="F1389" s="131" t="s">
        <v>161</v>
      </c>
    </row>
    <row r="1390" spans="1:6" ht="12.75">
      <c r="A1390" s="129" t="s">
        <v>312</v>
      </c>
      <c r="B1390" s="129" t="s">
        <v>313</v>
      </c>
      <c r="C1390" s="130" t="s">
        <v>161</v>
      </c>
      <c r="D1390" s="130" t="s">
        <v>161</v>
      </c>
      <c r="E1390" s="130">
        <v>0</v>
      </c>
      <c r="F1390" s="131" t="s">
        <v>161</v>
      </c>
    </row>
    <row r="1391" spans="1:6" ht="12.75">
      <c r="A1391" s="126" t="s">
        <v>316</v>
      </c>
      <c r="B1391" s="126" t="s">
        <v>317</v>
      </c>
      <c r="C1391" s="127">
        <v>20000</v>
      </c>
      <c r="D1391" s="127">
        <v>20000</v>
      </c>
      <c r="E1391" s="127">
        <v>13763.67</v>
      </c>
      <c r="F1391" s="128">
        <v>68.82</v>
      </c>
    </row>
    <row r="1392" spans="1:6" ht="12.75">
      <c r="A1392" s="129" t="s">
        <v>318</v>
      </c>
      <c r="B1392" s="129" t="s">
        <v>319</v>
      </c>
      <c r="C1392" s="130" t="s">
        <v>161</v>
      </c>
      <c r="D1392" s="130" t="s">
        <v>161</v>
      </c>
      <c r="E1392" s="130">
        <v>7192.7</v>
      </c>
      <c r="F1392" s="131" t="s">
        <v>161</v>
      </c>
    </row>
    <row r="1393" spans="1:6" ht="12.75">
      <c r="A1393" s="129" t="s">
        <v>322</v>
      </c>
      <c r="B1393" s="129" t="s">
        <v>323</v>
      </c>
      <c r="C1393" s="130" t="s">
        <v>161</v>
      </c>
      <c r="D1393" s="130" t="s">
        <v>161</v>
      </c>
      <c r="E1393" s="130">
        <v>3550.03</v>
      </c>
      <c r="F1393" s="131" t="s">
        <v>161</v>
      </c>
    </row>
    <row r="1394" spans="1:6" ht="12.75">
      <c r="A1394" s="129" t="s">
        <v>324</v>
      </c>
      <c r="B1394" s="129" t="s">
        <v>325</v>
      </c>
      <c r="C1394" s="130" t="s">
        <v>161</v>
      </c>
      <c r="D1394" s="130" t="s">
        <v>161</v>
      </c>
      <c r="E1394" s="130">
        <v>3020.94</v>
      </c>
      <c r="F1394" s="131" t="s">
        <v>161</v>
      </c>
    </row>
    <row r="1395" spans="1:6" ht="12.75">
      <c r="A1395" s="129" t="s">
        <v>328</v>
      </c>
      <c r="B1395" s="129" t="s">
        <v>329</v>
      </c>
      <c r="C1395" s="130" t="s">
        <v>161</v>
      </c>
      <c r="D1395" s="130" t="s">
        <v>161</v>
      </c>
      <c r="E1395" s="130">
        <v>0</v>
      </c>
      <c r="F1395" s="131" t="s">
        <v>161</v>
      </c>
    </row>
    <row r="1396" spans="1:6" ht="12.75">
      <c r="A1396" s="126" t="s">
        <v>330</v>
      </c>
      <c r="B1396" s="126" t="s">
        <v>331</v>
      </c>
      <c r="C1396" s="127">
        <v>50000</v>
      </c>
      <c r="D1396" s="127">
        <v>50000</v>
      </c>
      <c r="E1396" s="127">
        <v>44663.82</v>
      </c>
      <c r="F1396" s="128">
        <v>89.33</v>
      </c>
    </row>
    <row r="1397" spans="1:6" ht="12.75">
      <c r="A1397" s="129" t="s">
        <v>334</v>
      </c>
      <c r="B1397" s="129" t="s">
        <v>335</v>
      </c>
      <c r="C1397" s="130" t="s">
        <v>161</v>
      </c>
      <c r="D1397" s="130" t="s">
        <v>161</v>
      </c>
      <c r="E1397" s="130">
        <v>4565.05</v>
      </c>
      <c r="F1397" s="131" t="s">
        <v>161</v>
      </c>
    </row>
    <row r="1398" spans="1:6" ht="12.75">
      <c r="A1398" s="129" t="s">
        <v>338</v>
      </c>
      <c r="B1398" s="129" t="s">
        <v>339</v>
      </c>
      <c r="C1398" s="130" t="s">
        <v>161</v>
      </c>
      <c r="D1398" s="130" t="s">
        <v>161</v>
      </c>
      <c r="E1398" s="130">
        <v>4209.62</v>
      </c>
      <c r="F1398" s="131" t="s">
        <v>161</v>
      </c>
    </row>
    <row r="1399" spans="1:6" ht="12.75">
      <c r="A1399" s="129" t="s">
        <v>342</v>
      </c>
      <c r="B1399" s="129" t="s">
        <v>343</v>
      </c>
      <c r="C1399" s="130" t="s">
        <v>161</v>
      </c>
      <c r="D1399" s="130" t="s">
        <v>161</v>
      </c>
      <c r="E1399" s="130">
        <v>1005</v>
      </c>
      <c r="F1399" s="131" t="s">
        <v>161</v>
      </c>
    </row>
    <row r="1400" spans="1:6" ht="12.75">
      <c r="A1400" s="129" t="s">
        <v>344</v>
      </c>
      <c r="B1400" s="129" t="s">
        <v>345</v>
      </c>
      <c r="C1400" s="130" t="s">
        <v>161</v>
      </c>
      <c r="D1400" s="130" t="s">
        <v>161</v>
      </c>
      <c r="E1400" s="130">
        <v>31315.4</v>
      </c>
      <c r="F1400" s="131" t="s">
        <v>161</v>
      </c>
    </row>
    <row r="1401" spans="1:6" ht="12.75">
      <c r="A1401" s="129" t="s">
        <v>346</v>
      </c>
      <c r="B1401" s="129" t="s">
        <v>347</v>
      </c>
      <c r="C1401" s="130" t="s">
        <v>161</v>
      </c>
      <c r="D1401" s="130" t="s">
        <v>161</v>
      </c>
      <c r="E1401" s="130">
        <v>1682.5</v>
      </c>
      <c r="F1401" s="131" t="s">
        <v>161</v>
      </c>
    </row>
    <row r="1402" spans="1:6" ht="12.75">
      <c r="A1402" s="129" t="s">
        <v>348</v>
      </c>
      <c r="B1402" s="129" t="s">
        <v>349</v>
      </c>
      <c r="C1402" s="130" t="s">
        <v>161</v>
      </c>
      <c r="D1402" s="130" t="s">
        <v>161</v>
      </c>
      <c r="E1402" s="130">
        <v>1886.25</v>
      </c>
      <c r="F1402" s="131" t="s">
        <v>161</v>
      </c>
    </row>
    <row r="1403" spans="1:6" ht="12.75">
      <c r="A1403" s="126" t="s">
        <v>353</v>
      </c>
      <c r="B1403" s="126" t="s">
        <v>354</v>
      </c>
      <c r="C1403" s="127">
        <v>6600</v>
      </c>
      <c r="D1403" s="127">
        <v>6600</v>
      </c>
      <c r="E1403" s="127">
        <v>4849.97</v>
      </c>
      <c r="F1403" s="128">
        <v>73.48</v>
      </c>
    </row>
    <row r="1404" spans="1:6" ht="12.75">
      <c r="A1404" s="129" t="s">
        <v>357</v>
      </c>
      <c r="B1404" s="129" t="s">
        <v>358</v>
      </c>
      <c r="C1404" s="130" t="s">
        <v>161</v>
      </c>
      <c r="D1404" s="130" t="s">
        <v>161</v>
      </c>
      <c r="E1404" s="130">
        <v>0</v>
      </c>
      <c r="F1404" s="131" t="s">
        <v>161</v>
      </c>
    </row>
    <row r="1405" spans="1:6" ht="12.75">
      <c r="A1405" s="129" t="s">
        <v>362</v>
      </c>
      <c r="B1405" s="129" t="s">
        <v>363</v>
      </c>
      <c r="C1405" s="130" t="s">
        <v>161</v>
      </c>
      <c r="D1405" s="130" t="s">
        <v>161</v>
      </c>
      <c r="E1405" s="130">
        <v>3409.79</v>
      </c>
      <c r="F1405" s="131" t="s">
        <v>161</v>
      </c>
    </row>
    <row r="1406" spans="1:6" ht="12.75">
      <c r="A1406" s="129" t="s">
        <v>365</v>
      </c>
      <c r="B1406" s="129" t="s">
        <v>354</v>
      </c>
      <c r="C1406" s="130" t="s">
        <v>161</v>
      </c>
      <c r="D1406" s="130" t="s">
        <v>161</v>
      </c>
      <c r="E1406" s="130">
        <v>1440.18</v>
      </c>
      <c r="F1406" s="131" t="s">
        <v>161</v>
      </c>
    </row>
    <row r="1407" spans="1:6" ht="12.75">
      <c r="A1407" s="523" t="s">
        <v>753</v>
      </c>
      <c r="B1407" s="521"/>
      <c r="C1407" s="118">
        <v>66000</v>
      </c>
      <c r="D1407" s="118">
        <v>66000</v>
      </c>
      <c r="E1407" s="118">
        <v>62489.61</v>
      </c>
      <c r="F1407" s="119">
        <v>94.68</v>
      </c>
    </row>
    <row r="1408" spans="1:6" ht="12.75">
      <c r="A1408" s="523" t="s">
        <v>955</v>
      </c>
      <c r="B1408" s="521"/>
      <c r="C1408" s="118">
        <v>66000</v>
      </c>
      <c r="D1408" s="118">
        <v>66000</v>
      </c>
      <c r="E1408" s="118">
        <v>62489.61</v>
      </c>
      <c r="F1408" s="119">
        <v>94.68</v>
      </c>
    </row>
    <row r="1409" spans="1:6" ht="12.75">
      <c r="A1409" s="126" t="s">
        <v>316</v>
      </c>
      <c r="B1409" s="126" t="s">
        <v>317</v>
      </c>
      <c r="C1409" s="127">
        <v>63000</v>
      </c>
      <c r="D1409" s="127">
        <v>63000</v>
      </c>
      <c r="E1409" s="127">
        <v>62489.61</v>
      </c>
      <c r="F1409" s="128">
        <v>99.19</v>
      </c>
    </row>
    <row r="1410" spans="1:6" ht="12.75">
      <c r="A1410" s="129" t="s">
        <v>318</v>
      </c>
      <c r="B1410" s="129" t="s">
        <v>319</v>
      </c>
      <c r="C1410" s="130" t="s">
        <v>161</v>
      </c>
      <c r="D1410" s="130" t="s">
        <v>161</v>
      </c>
      <c r="E1410" s="130">
        <v>25667.03</v>
      </c>
      <c r="F1410" s="131" t="s">
        <v>161</v>
      </c>
    </row>
    <row r="1411" spans="1:6" ht="12.75">
      <c r="A1411" s="129" t="s">
        <v>326</v>
      </c>
      <c r="B1411" s="129" t="s">
        <v>327</v>
      </c>
      <c r="C1411" s="130" t="s">
        <v>161</v>
      </c>
      <c r="D1411" s="130" t="s">
        <v>161</v>
      </c>
      <c r="E1411" s="130">
        <v>36822.58</v>
      </c>
      <c r="F1411" s="131" t="s">
        <v>161</v>
      </c>
    </row>
    <row r="1412" spans="1:6" ht="12.75">
      <c r="A1412" s="126" t="s">
        <v>330</v>
      </c>
      <c r="B1412" s="126" t="s">
        <v>331</v>
      </c>
      <c r="C1412" s="127">
        <v>3000</v>
      </c>
      <c r="D1412" s="127">
        <v>3000</v>
      </c>
      <c r="E1412" s="127">
        <v>0</v>
      </c>
      <c r="F1412" s="128">
        <v>0</v>
      </c>
    </row>
    <row r="1413" spans="1:6" ht="12.75">
      <c r="A1413" s="129" t="s">
        <v>344</v>
      </c>
      <c r="B1413" s="129" t="s">
        <v>345</v>
      </c>
      <c r="C1413" s="130" t="s">
        <v>161</v>
      </c>
      <c r="D1413" s="130" t="s">
        <v>161</v>
      </c>
      <c r="E1413" s="130">
        <v>0</v>
      </c>
      <c r="F1413" s="131" t="s">
        <v>161</v>
      </c>
    </row>
    <row r="1414" spans="1:6" ht="12.75">
      <c r="A1414" s="123" t="s">
        <v>763</v>
      </c>
      <c r="B1414" s="123" t="s">
        <v>959</v>
      </c>
      <c r="C1414" s="124">
        <v>11650</v>
      </c>
      <c r="D1414" s="124">
        <v>11650</v>
      </c>
      <c r="E1414" s="124">
        <v>10844.58</v>
      </c>
      <c r="F1414" s="125">
        <v>93.09</v>
      </c>
    </row>
    <row r="1415" spans="1:6" ht="12.75">
      <c r="A1415" s="523" t="s">
        <v>746</v>
      </c>
      <c r="B1415" s="521"/>
      <c r="C1415" s="118">
        <v>11650</v>
      </c>
      <c r="D1415" s="118">
        <v>11650</v>
      </c>
      <c r="E1415" s="118">
        <v>10844.58</v>
      </c>
      <c r="F1415" s="119">
        <v>93.09</v>
      </c>
    </row>
    <row r="1416" spans="1:6" ht="12.75">
      <c r="A1416" s="523" t="s">
        <v>747</v>
      </c>
      <c r="B1416" s="521"/>
      <c r="C1416" s="118">
        <v>11650</v>
      </c>
      <c r="D1416" s="118">
        <v>11650</v>
      </c>
      <c r="E1416" s="118">
        <v>10844.58</v>
      </c>
      <c r="F1416" s="119">
        <v>93.09</v>
      </c>
    </row>
    <row r="1417" spans="1:6" ht="12.75">
      <c r="A1417" s="126" t="s">
        <v>289</v>
      </c>
      <c r="B1417" s="126" t="s">
        <v>290</v>
      </c>
      <c r="C1417" s="127">
        <v>6750</v>
      </c>
      <c r="D1417" s="127">
        <v>6750</v>
      </c>
      <c r="E1417" s="127">
        <v>6071.43</v>
      </c>
      <c r="F1417" s="128">
        <v>89.95</v>
      </c>
    </row>
    <row r="1418" spans="1:6" ht="12.75">
      <c r="A1418" s="129" t="s">
        <v>291</v>
      </c>
      <c r="B1418" s="129" t="s">
        <v>292</v>
      </c>
      <c r="C1418" s="130" t="s">
        <v>161</v>
      </c>
      <c r="D1418" s="130" t="s">
        <v>161</v>
      </c>
      <c r="E1418" s="130">
        <v>6071.43</v>
      </c>
      <c r="F1418" s="131" t="s">
        <v>161</v>
      </c>
    </row>
    <row r="1419" spans="1:6" ht="12.75">
      <c r="A1419" s="126" t="s">
        <v>295</v>
      </c>
      <c r="B1419" s="126" t="s">
        <v>296</v>
      </c>
      <c r="C1419" s="127">
        <v>3200</v>
      </c>
      <c r="D1419" s="127">
        <v>3200</v>
      </c>
      <c r="E1419" s="127">
        <v>3200</v>
      </c>
      <c r="F1419" s="128">
        <v>100</v>
      </c>
    </row>
    <row r="1420" spans="1:6" ht="12.75">
      <c r="A1420" s="129" t="s">
        <v>297</v>
      </c>
      <c r="B1420" s="129" t="s">
        <v>296</v>
      </c>
      <c r="C1420" s="130" t="s">
        <v>161</v>
      </c>
      <c r="D1420" s="130" t="s">
        <v>161</v>
      </c>
      <c r="E1420" s="130">
        <v>3200</v>
      </c>
      <c r="F1420" s="131" t="s">
        <v>161</v>
      </c>
    </row>
    <row r="1421" spans="1:6" ht="12.75">
      <c r="A1421" s="126" t="s">
        <v>298</v>
      </c>
      <c r="B1421" s="126" t="s">
        <v>299</v>
      </c>
      <c r="C1421" s="127">
        <v>1100</v>
      </c>
      <c r="D1421" s="127">
        <v>1100</v>
      </c>
      <c r="E1421" s="127">
        <v>1001.79</v>
      </c>
      <c r="F1421" s="128">
        <v>91.07</v>
      </c>
    </row>
    <row r="1422" spans="1:6" ht="12.75">
      <c r="A1422" s="129" t="s">
        <v>302</v>
      </c>
      <c r="B1422" s="129" t="s">
        <v>303</v>
      </c>
      <c r="C1422" s="130" t="s">
        <v>161</v>
      </c>
      <c r="D1422" s="130" t="s">
        <v>161</v>
      </c>
      <c r="E1422" s="130">
        <v>1001.79</v>
      </c>
      <c r="F1422" s="131" t="s">
        <v>161</v>
      </c>
    </row>
    <row r="1423" spans="1:6" ht="12.75">
      <c r="A1423" s="126" t="s">
        <v>306</v>
      </c>
      <c r="B1423" s="126" t="s">
        <v>307</v>
      </c>
      <c r="C1423" s="127">
        <v>600</v>
      </c>
      <c r="D1423" s="127">
        <v>600</v>
      </c>
      <c r="E1423" s="127">
        <v>571.36</v>
      </c>
      <c r="F1423" s="128">
        <v>95.23</v>
      </c>
    </row>
    <row r="1424" spans="1:6" ht="12.75">
      <c r="A1424" s="129" t="s">
        <v>310</v>
      </c>
      <c r="B1424" s="129" t="s">
        <v>311</v>
      </c>
      <c r="C1424" s="130" t="s">
        <v>161</v>
      </c>
      <c r="D1424" s="130" t="s">
        <v>161</v>
      </c>
      <c r="E1424" s="130">
        <v>571.36</v>
      </c>
      <c r="F1424" s="131" t="s">
        <v>161</v>
      </c>
    </row>
    <row r="1425" spans="1:6" ht="12.75">
      <c r="A1425" s="123" t="s">
        <v>814</v>
      </c>
      <c r="B1425" s="123" t="s">
        <v>960</v>
      </c>
      <c r="C1425" s="124">
        <v>51750</v>
      </c>
      <c r="D1425" s="124">
        <v>51750</v>
      </c>
      <c r="E1425" s="124">
        <v>47422.54</v>
      </c>
      <c r="F1425" s="125">
        <v>91.64</v>
      </c>
    </row>
    <row r="1426" spans="1:6" ht="12.75">
      <c r="A1426" s="523" t="s">
        <v>751</v>
      </c>
      <c r="B1426" s="521"/>
      <c r="C1426" s="118">
        <v>51750</v>
      </c>
      <c r="D1426" s="118">
        <v>51750</v>
      </c>
      <c r="E1426" s="118">
        <v>47422.54</v>
      </c>
      <c r="F1426" s="119">
        <v>91.64</v>
      </c>
    </row>
    <row r="1427" spans="1:6" ht="12.75">
      <c r="A1427" s="523" t="s">
        <v>862</v>
      </c>
      <c r="B1427" s="521"/>
      <c r="C1427" s="118">
        <v>51750</v>
      </c>
      <c r="D1427" s="118">
        <v>51750</v>
      </c>
      <c r="E1427" s="118">
        <v>47422.54</v>
      </c>
      <c r="F1427" s="119">
        <v>91.64</v>
      </c>
    </row>
    <row r="1428" spans="1:6" ht="12.75">
      <c r="A1428" s="126" t="s">
        <v>306</v>
      </c>
      <c r="B1428" s="126" t="s">
        <v>307</v>
      </c>
      <c r="C1428" s="127">
        <v>2000</v>
      </c>
      <c r="D1428" s="127">
        <v>2000</v>
      </c>
      <c r="E1428" s="127">
        <v>3000</v>
      </c>
      <c r="F1428" s="128">
        <v>150</v>
      </c>
    </row>
    <row r="1429" spans="1:6" ht="12.75">
      <c r="A1429" s="129" t="s">
        <v>312</v>
      </c>
      <c r="B1429" s="129" t="s">
        <v>313</v>
      </c>
      <c r="C1429" s="130" t="s">
        <v>161</v>
      </c>
      <c r="D1429" s="130" t="s">
        <v>161</v>
      </c>
      <c r="E1429" s="130">
        <v>3000</v>
      </c>
      <c r="F1429" s="131" t="s">
        <v>161</v>
      </c>
    </row>
    <row r="1430" spans="1:6" ht="12.75">
      <c r="A1430" s="126" t="s">
        <v>316</v>
      </c>
      <c r="B1430" s="126" t="s">
        <v>317</v>
      </c>
      <c r="C1430" s="127">
        <v>49750</v>
      </c>
      <c r="D1430" s="127">
        <v>49750</v>
      </c>
      <c r="E1430" s="127">
        <v>44422.54</v>
      </c>
      <c r="F1430" s="128">
        <v>89.29</v>
      </c>
    </row>
    <row r="1431" spans="1:6" ht="12.75">
      <c r="A1431" s="129" t="s">
        <v>318</v>
      </c>
      <c r="B1431" s="129" t="s">
        <v>319</v>
      </c>
      <c r="C1431" s="130" t="s">
        <v>161</v>
      </c>
      <c r="D1431" s="130" t="s">
        <v>161</v>
      </c>
      <c r="E1431" s="130">
        <v>23596.6</v>
      </c>
      <c r="F1431" s="131" t="s">
        <v>161</v>
      </c>
    </row>
    <row r="1432" spans="1:6" ht="12.75">
      <c r="A1432" s="129" t="s">
        <v>326</v>
      </c>
      <c r="B1432" s="129" t="s">
        <v>327</v>
      </c>
      <c r="C1432" s="130" t="s">
        <v>161</v>
      </c>
      <c r="D1432" s="130" t="s">
        <v>161</v>
      </c>
      <c r="E1432" s="130">
        <v>20825.94</v>
      </c>
      <c r="F1432" s="131" t="s">
        <v>161</v>
      </c>
    </row>
    <row r="1433" spans="1:6" ht="12.75">
      <c r="A1433" s="123" t="s">
        <v>887</v>
      </c>
      <c r="B1433" s="123" t="s">
        <v>961</v>
      </c>
      <c r="C1433" s="124">
        <v>5000</v>
      </c>
      <c r="D1433" s="124">
        <v>5000</v>
      </c>
      <c r="E1433" s="124">
        <v>0</v>
      </c>
      <c r="F1433" s="125">
        <v>0</v>
      </c>
    </row>
    <row r="1434" spans="1:6" ht="12.75">
      <c r="A1434" s="523" t="s">
        <v>751</v>
      </c>
      <c r="B1434" s="521"/>
      <c r="C1434" s="118">
        <v>5000</v>
      </c>
      <c r="D1434" s="118">
        <v>5000</v>
      </c>
      <c r="E1434" s="118">
        <v>0</v>
      </c>
      <c r="F1434" s="119">
        <v>0</v>
      </c>
    </row>
    <row r="1435" spans="1:6" ht="12.75">
      <c r="A1435" s="523" t="s">
        <v>863</v>
      </c>
      <c r="B1435" s="521"/>
      <c r="C1435" s="118">
        <v>5000</v>
      </c>
      <c r="D1435" s="118">
        <v>5000</v>
      </c>
      <c r="E1435" s="118">
        <v>0</v>
      </c>
      <c r="F1435" s="119">
        <v>0</v>
      </c>
    </row>
    <row r="1436" spans="1:6" ht="12.75">
      <c r="A1436" s="126" t="s">
        <v>306</v>
      </c>
      <c r="B1436" s="126" t="s">
        <v>307</v>
      </c>
      <c r="C1436" s="127">
        <v>375</v>
      </c>
      <c r="D1436" s="127">
        <v>375</v>
      </c>
      <c r="E1436" s="127">
        <v>0</v>
      </c>
      <c r="F1436" s="128">
        <v>0</v>
      </c>
    </row>
    <row r="1437" spans="1:6" ht="12.75">
      <c r="A1437" s="129" t="s">
        <v>308</v>
      </c>
      <c r="B1437" s="129" t="s">
        <v>309</v>
      </c>
      <c r="C1437" s="130" t="s">
        <v>161</v>
      </c>
      <c r="D1437" s="130" t="s">
        <v>161</v>
      </c>
      <c r="E1437" s="130">
        <v>0</v>
      </c>
      <c r="F1437" s="131" t="s">
        <v>161</v>
      </c>
    </row>
    <row r="1438" spans="1:6" ht="12.75">
      <c r="A1438" s="126" t="s">
        <v>316</v>
      </c>
      <c r="B1438" s="126" t="s">
        <v>317</v>
      </c>
      <c r="C1438" s="127">
        <v>3000</v>
      </c>
      <c r="D1438" s="127">
        <v>3000</v>
      </c>
      <c r="E1438" s="127">
        <v>0</v>
      </c>
      <c r="F1438" s="128">
        <v>0</v>
      </c>
    </row>
    <row r="1439" spans="1:6" ht="12.75">
      <c r="A1439" s="129" t="s">
        <v>318</v>
      </c>
      <c r="B1439" s="129" t="s">
        <v>319</v>
      </c>
      <c r="C1439" s="130" t="s">
        <v>161</v>
      </c>
      <c r="D1439" s="130" t="s">
        <v>161</v>
      </c>
      <c r="E1439" s="130">
        <v>0</v>
      </c>
      <c r="F1439" s="131" t="s">
        <v>161</v>
      </c>
    </row>
    <row r="1440" spans="1:6" ht="12.75">
      <c r="A1440" s="126" t="s">
        <v>330</v>
      </c>
      <c r="B1440" s="126" t="s">
        <v>331</v>
      </c>
      <c r="C1440" s="127">
        <v>1625</v>
      </c>
      <c r="D1440" s="127">
        <v>1625</v>
      </c>
      <c r="E1440" s="127">
        <v>0</v>
      </c>
      <c r="F1440" s="128">
        <v>0</v>
      </c>
    </row>
    <row r="1441" spans="1:6" ht="12.75">
      <c r="A1441" s="129" t="s">
        <v>332</v>
      </c>
      <c r="B1441" s="129" t="s">
        <v>333</v>
      </c>
      <c r="C1441" s="130" t="s">
        <v>161</v>
      </c>
      <c r="D1441" s="130" t="s">
        <v>161</v>
      </c>
      <c r="E1441" s="130">
        <v>0</v>
      </c>
      <c r="F1441" s="131" t="s">
        <v>161</v>
      </c>
    </row>
    <row r="1442" spans="1:6" ht="12.75">
      <c r="A1442" s="123" t="s">
        <v>820</v>
      </c>
      <c r="B1442" s="123" t="s">
        <v>962</v>
      </c>
      <c r="C1442" s="124">
        <v>171250</v>
      </c>
      <c r="D1442" s="124">
        <v>171250</v>
      </c>
      <c r="E1442" s="124">
        <v>138569.6</v>
      </c>
      <c r="F1442" s="125">
        <v>80.92</v>
      </c>
    </row>
    <row r="1443" spans="1:6" ht="12.75">
      <c r="A1443" s="523" t="s">
        <v>746</v>
      </c>
      <c r="B1443" s="521"/>
      <c r="C1443" s="118">
        <v>55500</v>
      </c>
      <c r="D1443" s="118">
        <v>55500</v>
      </c>
      <c r="E1443" s="118">
        <v>55238.93</v>
      </c>
      <c r="F1443" s="119">
        <v>99.53</v>
      </c>
    </row>
    <row r="1444" spans="1:6" ht="12.75">
      <c r="A1444" s="523" t="s">
        <v>747</v>
      </c>
      <c r="B1444" s="521"/>
      <c r="C1444" s="118">
        <v>55500</v>
      </c>
      <c r="D1444" s="118">
        <v>55500</v>
      </c>
      <c r="E1444" s="118">
        <v>55238.93</v>
      </c>
      <c r="F1444" s="119">
        <v>99.53</v>
      </c>
    </row>
    <row r="1445" spans="1:6" ht="12.75">
      <c r="A1445" s="126" t="s">
        <v>431</v>
      </c>
      <c r="B1445" s="126" t="s">
        <v>432</v>
      </c>
      <c r="C1445" s="127">
        <v>55500</v>
      </c>
      <c r="D1445" s="127">
        <v>55500</v>
      </c>
      <c r="E1445" s="127">
        <v>55238.93</v>
      </c>
      <c r="F1445" s="128">
        <v>99.53</v>
      </c>
    </row>
    <row r="1446" spans="1:6" ht="12.75">
      <c r="A1446" s="129" t="s">
        <v>435</v>
      </c>
      <c r="B1446" s="129" t="s">
        <v>436</v>
      </c>
      <c r="C1446" s="130" t="s">
        <v>161</v>
      </c>
      <c r="D1446" s="130" t="s">
        <v>161</v>
      </c>
      <c r="E1446" s="130">
        <v>55238.93</v>
      </c>
      <c r="F1446" s="131" t="s">
        <v>161</v>
      </c>
    </row>
    <row r="1447" spans="1:6" ht="12.75">
      <c r="A1447" s="523" t="s">
        <v>748</v>
      </c>
      <c r="B1447" s="521"/>
      <c r="C1447" s="118">
        <v>40000</v>
      </c>
      <c r="D1447" s="118">
        <v>40000</v>
      </c>
      <c r="E1447" s="118">
        <v>4016.55</v>
      </c>
      <c r="F1447" s="119">
        <v>10.04</v>
      </c>
    </row>
    <row r="1448" spans="1:6" ht="12.75">
      <c r="A1448" s="523" t="s">
        <v>847</v>
      </c>
      <c r="B1448" s="521"/>
      <c r="C1448" s="118">
        <v>40000</v>
      </c>
      <c r="D1448" s="118">
        <v>40000</v>
      </c>
      <c r="E1448" s="118">
        <v>4016.55</v>
      </c>
      <c r="F1448" s="119">
        <v>10.04</v>
      </c>
    </row>
    <row r="1449" spans="1:6" ht="12.75">
      <c r="A1449" s="126" t="s">
        <v>445</v>
      </c>
      <c r="B1449" s="126" t="s">
        <v>446</v>
      </c>
      <c r="C1449" s="127">
        <v>40000</v>
      </c>
      <c r="D1449" s="127">
        <v>40000</v>
      </c>
      <c r="E1449" s="127">
        <v>4016.55</v>
      </c>
      <c r="F1449" s="128">
        <v>10.04</v>
      </c>
    </row>
    <row r="1450" spans="1:6" ht="12.75">
      <c r="A1450" s="129" t="s">
        <v>447</v>
      </c>
      <c r="B1450" s="129" t="s">
        <v>278</v>
      </c>
      <c r="C1450" s="130" t="s">
        <v>161</v>
      </c>
      <c r="D1450" s="130" t="s">
        <v>161</v>
      </c>
      <c r="E1450" s="130">
        <v>0</v>
      </c>
      <c r="F1450" s="131" t="s">
        <v>161</v>
      </c>
    </row>
    <row r="1451" spans="1:6" ht="12.75">
      <c r="A1451" s="129" t="s">
        <v>452</v>
      </c>
      <c r="B1451" s="129" t="s">
        <v>281</v>
      </c>
      <c r="C1451" s="130" t="s">
        <v>161</v>
      </c>
      <c r="D1451" s="130" t="s">
        <v>161</v>
      </c>
      <c r="E1451" s="130">
        <v>4016.55</v>
      </c>
      <c r="F1451" s="131" t="s">
        <v>161</v>
      </c>
    </row>
    <row r="1452" spans="1:6" ht="12.75">
      <c r="A1452" s="523" t="s">
        <v>751</v>
      </c>
      <c r="B1452" s="521"/>
      <c r="C1452" s="118">
        <v>75750</v>
      </c>
      <c r="D1452" s="118">
        <v>75750</v>
      </c>
      <c r="E1452" s="118">
        <v>79314.12</v>
      </c>
      <c r="F1452" s="119">
        <v>104.71</v>
      </c>
    </row>
    <row r="1453" spans="1:6" ht="12.75">
      <c r="A1453" s="523" t="s">
        <v>862</v>
      </c>
      <c r="B1453" s="521"/>
      <c r="C1453" s="118">
        <v>60750</v>
      </c>
      <c r="D1453" s="118">
        <v>60750</v>
      </c>
      <c r="E1453" s="118">
        <v>65077.46</v>
      </c>
      <c r="F1453" s="119">
        <v>107.12</v>
      </c>
    </row>
    <row r="1454" spans="1:6" ht="12.75">
      <c r="A1454" s="126" t="s">
        <v>445</v>
      </c>
      <c r="B1454" s="126" t="s">
        <v>446</v>
      </c>
      <c r="C1454" s="127">
        <v>60750</v>
      </c>
      <c r="D1454" s="127">
        <v>60750</v>
      </c>
      <c r="E1454" s="127">
        <v>65077.46</v>
      </c>
      <c r="F1454" s="128">
        <v>107.12</v>
      </c>
    </row>
    <row r="1455" spans="1:6" ht="12.75">
      <c r="A1455" s="129" t="s">
        <v>452</v>
      </c>
      <c r="B1455" s="129" t="s">
        <v>281</v>
      </c>
      <c r="C1455" s="130" t="s">
        <v>161</v>
      </c>
      <c r="D1455" s="130" t="s">
        <v>161</v>
      </c>
      <c r="E1455" s="130">
        <v>65077.46</v>
      </c>
      <c r="F1455" s="131" t="s">
        <v>161</v>
      </c>
    </row>
    <row r="1456" spans="1:6" ht="12.75">
      <c r="A1456" s="523" t="s">
        <v>849</v>
      </c>
      <c r="B1456" s="521"/>
      <c r="C1456" s="118">
        <v>15000</v>
      </c>
      <c r="D1456" s="118">
        <v>15000</v>
      </c>
      <c r="E1456" s="118">
        <v>14236.66</v>
      </c>
      <c r="F1456" s="119">
        <v>94.91</v>
      </c>
    </row>
    <row r="1457" spans="1:6" ht="12.75">
      <c r="A1457" s="126" t="s">
        <v>445</v>
      </c>
      <c r="B1457" s="126" t="s">
        <v>446</v>
      </c>
      <c r="C1457" s="127">
        <v>15000</v>
      </c>
      <c r="D1457" s="127">
        <v>15000</v>
      </c>
      <c r="E1457" s="127">
        <v>14236.66</v>
      </c>
      <c r="F1457" s="128">
        <v>94.91</v>
      </c>
    </row>
    <row r="1458" spans="1:6" ht="12.75">
      <c r="A1458" s="129" t="s">
        <v>452</v>
      </c>
      <c r="B1458" s="129" t="s">
        <v>281</v>
      </c>
      <c r="C1458" s="130" t="s">
        <v>161</v>
      </c>
      <c r="D1458" s="130" t="s">
        <v>161</v>
      </c>
      <c r="E1458" s="130">
        <v>14236.66</v>
      </c>
      <c r="F1458" s="131" t="s">
        <v>161</v>
      </c>
    </row>
    <row r="1459" spans="1:6" ht="12.75">
      <c r="A1459" s="522" t="s">
        <v>964</v>
      </c>
      <c r="B1459" s="521"/>
      <c r="C1459" s="116">
        <v>40101656</v>
      </c>
      <c r="D1459" s="116">
        <v>40101656</v>
      </c>
      <c r="E1459" s="116">
        <v>37425134.92</v>
      </c>
      <c r="F1459" s="117">
        <v>93.33</v>
      </c>
    </row>
    <row r="1460" spans="1:6" ht="12.75">
      <c r="A1460" s="523" t="s">
        <v>746</v>
      </c>
      <c r="B1460" s="521"/>
      <c r="C1460" s="118">
        <v>3041064</v>
      </c>
      <c r="D1460" s="118">
        <v>3041064</v>
      </c>
      <c r="E1460" s="118">
        <v>2675690.97</v>
      </c>
      <c r="F1460" s="119">
        <v>87.99</v>
      </c>
    </row>
    <row r="1461" spans="1:6" ht="12.75">
      <c r="A1461" s="523" t="s">
        <v>747</v>
      </c>
      <c r="B1461" s="521"/>
      <c r="C1461" s="118">
        <v>3041064</v>
      </c>
      <c r="D1461" s="118">
        <v>3041064</v>
      </c>
      <c r="E1461" s="118">
        <v>2675690.97</v>
      </c>
      <c r="F1461" s="119">
        <v>87.99</v>
      </c>
    </row>
    <row r="1462" spans="1:6" ht="12.75">
      <c r="A1462" s="523" t="s">
        <v>844</v>
      </c>
      <c r="B1462" s="521"/>
      <c r="C1462" s="118">
        <v>125000</v>
      </c>
      <c r="D1462" s="118">
        <v>125000</v>
      </c>
      <c r="E1462" s="118">
        <v>60250</v>
      </c>
      <c r="F1462" s="119">
        <v>48.2</v>
      </c>
    </row>
    <row r="1463" spans="1:6" ht="12.75">
      <c r="A1463" s="523" t="s">
        <v>845</v>
      </c>
      <c r="B1463" s="521"/>
      <c r="C1463" s="118">
        <v>125000</v>
      </c>
      <c r="D1463" s="118">
        <v>125000</v>
      </c>
      <c r="E1463" s="118">
        <v>60250</v>
      </c>
      <c r="F1463" s="119">
        <v>48.2</v>
      </c>
    </row>
    <row r="1464" spans="1:6" ht="12.75">
      <c r="A1464" s="523" t="s">
        <v>748</v>
      </c>
      <c r="B1464" s="521"/>
      <c r="C1464" s="118">
        <v>4400543</v>
      </c>
      <c r="D1464" s="118">
        <v>4400543</v>
      </c>
      <c r="E1464" s="118">
        <v>3102185.37</v>
      </c>
      <c r="F1464" s="119">
        <v>70.5</v>
      </c>
    </row>
    <row r="1465" spans="1:6" ht="12.75">
      <c r="A1465" s="523" t="s">
        <v>750</v>
      </c>
      <c r="B1465" s="521"/>
      <c r="C1465" s="118">
        <v>704640</v>
      </c>
      <c r="D1465" s="118">
        <v>704640</v>
      </c>
      <c r="E1465" s="118">
        <v>704113.59</v>
      </c>
      <c r="F1465" s="119">
        <v>99.93</v>
      </c>
    </row>
    <row r="1466" spans="1:6" ht="12.75">
      <c r="A1466" s="523" t="s">
        <v>847</v>
      </c>
      <c r="B1466" s="521"/>
      <c r="C1466" s="118">
        <v>3695903</v>
      </c>
      <c r="D1466" s="118">
        <v>3695903</v>
      </c>
      <c r="E1466" s="118">
        <v>2398071.78</v>
      </c>
      <c r="F1466" s="119">
        <v>64.88</v>
      </c>
    </row>
    <row r="1467" spans="1:6" ht="12.75">
      <c r="A1467" s="523" t="s">
        <v>751</v>
      </c>
      <c r="B1467" s="521"/>
      <c r="C1467" s="118">
        <v>32367171</v>
      </c>
      <c r="D1467" s="118">
        <v>32367171</v>
      </c>
      <c r="E1467" s="118">
        <v>31465603.36</v>
      </c>
      <c r="F1467" s="119">
        <v>97.21</v>
      </c>
    </row>
    <row r="1468" spans="1:6" ht="12.75">
      <c r="A1468" s="523" t="s">
        <v>848</v>
      </c>
      <c r="B1468" s="521"/>
      <c r="C1468" s="118">
        <v>2693046</v>
      </c>
      <c r="D1468" s="118">
        <v>2693046</v>
      </c>
      <c r="E1468" s="118">
        <v>2681053.9</v>
      </c>
      <c r="F1468" s="119">
        <v>99.55</v>
      </c>
    </row>
    <row r="1469" spans="1:6" ht="12.75">
      <c r="A1469" s="523" t="s">
        <v>862</v>
      </c>
      <c r="B1469" s="521"/>
      <c r="C1469" s="118">
        <v>28690573</v>
      </c>
      <c r="D1469" s="118">
        <v>28690573</v>
      </c>
      <c r="E1469" s="118">
        <v>27920558.45</v>
      </c>
      <c r="F1469" s="119">
        <v>97.32</v>
      </c>
    </row>
    <row r="1470" spans="1:6" ht="12.75">
      <c r="A1470" s="523" t="s">
        <v>863</v>
      </c>
      <c r="B1470" s="521"/>
      <c r="C1470" s="118">
        <v>88382</v>
      </c>
      <c r="D1470" s="118">
        <v>88382</v>
      </c>
      <c r="E1470" s="118">
        <v>23081.73</v>
      </c>
      <c r="F1470" s="119">
        <v>26.12</v>
      </c>
    </row>
    <row r="1471" spans="1:6" ht="12.75">
      <c r="A1471" s="523" t="s">
        <v>849</v>
      </c>
      <c r="B1471" s="521"/>
      <c r="C1471" s="118">
        <v>165001</v>
      </c>
      <c r="D1471" s="118">
        <v>165001</v>
      </c>
      <c r="E1471" s="118">
        <v>157112.19</v>
      </c>
      <c r="F1471" s="119">
        <v>95.22</v>
      </c>
    </row>
    <row r="1472" spans="1:6" ht="12.75">
      <c r="A1472" s="523" t="s">
        <v>965</v>
      </c>
      <c r="B1472" s="521"/>
      <c r="C1472" s="118">
        <v>32700</v>
      </c>
      <c r="D1472" s="118">
        <v>32700</v>
      </c>
      <c r="E1472" s="118">
        <v>21351.4</v>
      </c>
      <c r="F1472" s="119">
        <v>65.29</v>
      </c>
    </row>
    <row r="1473" spans="1:6" ht="12.75">
      <c r="A1473" s="523" t="s">
        <v>954</v>
      </c>
      <c r="B1473" s="521"/>
      <c r="C1473" s="118">
        <v>697469</v>
      </c>
      <c r="D1473" s="118">
        <v>697469</v>
      </c>
      <c r="E1473" s="118">
        <v>662445.69</v>
      </c>
      <c r="F1473" s="119">
        <v>94.98</v>
      </c>
    </row>
    <row r="1474" spans="1:6" ht="12.75">
      <c r="A1474" s="523" t="s">
        <v>753</v>
      </c>
      <c r="B1474" s="521"/>
      <c r="C1474" s="118">
        <v>148378</v>
      </c>
      <c r="D1474" s="118">
        <v>148378</v>
      </c>
      <c r="E1474" s="118">
        <v>107026.76</v>
      </c>
      <c r="F1474" s="119">
        <v>72.13</v>
      </c>
    </row>
    <row r="1475" spans="1:6" ht="12.75">
      <c r="A1475" s="523" t="s">
        <v>955</v>
      </c>
      <c r="B1475" s="521"/>
      <c r="C1475" s="118">
        <v>148378</v>
      </c>
      <c r="D1475" s="118">
        <v>148378</v>
      </c>
      <c r="E1475" s="118">
        <v>107026.76</v>
      </c>
      <c r="F1475" s="119">
        <v>72.13</v>
      </c>
    </row>
    <row r="1476" spans="1:6" ht="12.75">
      <c r="A1476" s="523" t="s">
        <v>850</v>
      </c>
      <c r="B1476" s="521"/>
      <c r="C1476" s="118">
        <v>19500</v>
      </c>
      <c r="D1476" s="118">
        <v>19500</v>
      </c>
      <c r="E1476" s="118">
        <v>14378.46</v>
      </c>
      <c r="F1476" s="119">
        <v>73.74</v>
      </c>
    </row>
    <row r="1477" spans="1:6" ht="12.75">
      <c r="A1477" s="523" t="s">
        <v>851</v>
      </c>
      <c r="B1477" s="521"/>
      <c r="C1477" s="118">
        <v>19500</v>
      </c>
      <c r="D1477" s="118">
        <v>19500</v>
      </c>
      <c r="E1477" s="118">
        <v>14378.46</v>
      </c>
      <c r="F1477" s="119">
        <v>73.74</v>
      </c>
    </row>
    <row r="1478" spans="1:6" ht="12.75">
      <c r="A1478" s="522" t="s">
        <v>1158</v>
      </c>
      <c r="B1478" s="521"/>
      <c r="C1478" s="116">
        <v>14967175</v>
      </c>
      <c r="D1478" s="116">
        <v>14967175</v>
      </c>
      <c r="E1478" s="116">
        <v>14404343.63</v>
      </c>
      <c r="F1478" s="117">
        <v>96.24</v>
      </c>
    </row>
    <row r="1479" spans="1:6" ht="12.75">
      <c r="A1479" s="120" t="s">
        <v>875</v>
      </c>
      <c r="B1479" s="120" t="s">
        <v>876</v>
      </c>
      <c r="C1479" s="121">
        <v>14967175</v>
      </c>
      <c r="D1479" s="121">
        <v>14967175</v>
      </c>
      <c r="E1479" s="121">
        <v>14404343.63</v>
      </c>
      <c r="F1479" s="122">
        <v>96.24</v>
      </c>
    </row>
    <row r="1480" spans="1:6" ht="12.75">
      <c r="A1480" s="123" t="s">
        <v>757</v>
      </c>
      <c r="B1480" s="123" t="s">
        <v>1291</v>
      </c>
      <c r="C1480" s="124">
        <v>10502393</v>
      </c>
      <c r="D1480" s="124">
        <v>10502393</v>
      </c>
      <c r="E1480" s="124">
        <v>10928380.47</v>
      </c>
      <c r="F1480" s="125">
        <v>104.06</v>
      </c>
    </row>
    <row r="1481" spans="1:6" ht="12.75">
      <c r="A1481" s="523" t="s">
        <v>751</v>
      </c>
      <c r="B1481" s="521"/>
      <c r="C1481" s="118">
        <v>10502393</v>
      </c>
      <c r="D1481" s="118">
        <v>10502393</v>
      </c>
      <c r="E1481" s="118">
        <v>10928380.47</v>
      </c>
      <c r="F1481" s="119">
        <v>104.06</v>
      </c>
    </row>
    <row r="1482" spans="1:6" ht="12.75">
      <c r="A1482" s="523" t="s">
        <v>848</v>
      </c>
      <c r="B1482" s="521"/>
      <c r="C1482" s="118">
        <v>766993</v>
      </c>
      <c r="D1482" s="118">
        <v>766993</v>
      </c>
      <c r="E1482" s="118">
        <v>766993</v>
      </c>
      <c r="F1482" s="119">
        <v>100</v>
      </c>
    </row>
    <row r="1483" spans="1:6" ht="12.75">
      <c r="A1483" s="126" t="s">
        <v>306</v>
      </c>
      <c r="B1483" s="126" t="s">
        <v>307</v>
      </c>
      <c r="C1483" s="127">
        <v>26000</v>
      </c>
      <c r="D1483" s="127">
        <v>26000</v>
      </c>
      <c r="E1483" s="127">
        <v>26000</v>
      </c>
      <c r="F1483" s="128">
        <v>100</v>
      </c>
    </row>
    <row r="1484" spans="1:6" ht="12.75">
      <c r="A1484" s="129" t="s">
        <v>308</v>
      </c>
      <c r="B1484" s="129" t="s">
        <v>309</v>
      </c>
      <c r="C1484" s="130" t="s">
        <v>161</v>
      </c>
      <c r="D1484" s="130" t="s">
        <v>161</v>
      </c>
      <c r="E1484" s="130">
        <v>17900</v>
      </c>
      <c r="F1484" s="131" t="s">
        <v>161</v>
      </c>
    </row>
    <row r="1485" spans="1:6" ht="12.75">
      <c r="A1485" s="129" t="s">
        <v>312</v>
      </c>
      <c r="B1485" s="129" t="s">
        <v>313</v>
      </c>
      <c r="C1485" s="130" t="s">
        <v>161</v>
      </c>
      <c r="D1485" s="130" t="s">
        <v>161</v>
      </c>
      <c r="E1485" s="130">
        <v>8100</v>
      </c>
      <c r="F1485" s="131" t="s">
        <v>161</v>
      </c>
    </row>
    <row r="1486" spans="1:6" ht="12.75">
      <c r="A1486" s="126" t="s">
        <v>316</v>
      </c>
      <c r="B1486" s="126" t="s">
        <v>317</v>
      </c>
      <c r="C1486" s="127">
        <v>510517</v>
      </c>
      <c r="D1486" s="127">
        <v>510517</v>
      </c>
      <c r="E1486" s="127">
        <v>510517</v>
      </c>
      <c r="F1486" s="128">
        <v>100</v>
      </c>
    </row>
    <row r="1487" spans="1:6" ht="12.75">
      <c r="A1487" s="129" t="s">
        <v>318</v>
      </c>
      <c r="B1487" s="129" t="s">
        <v>319</v>
      </c>
      <c r="C1487" s="130" t="s">
        <v>161</v>
      </c>
      <c r="D1487" s="130" t="s">
        <v>161</v>
      </c>
      <c r="E1487" s="130">
        <v>173133</v>
      </c>
      <c r="F1487" s="131" t="s">
        <v>161</v>
      </c>
    </row>
    <row r="1488" spans="1:6" ht="12.75">
      <c r="A1488" s="129" t="s">
        <v>322</v>
      </c>
      <c r="B1488" s="129" t="s">
        <v>323</v>
      </c>
      <c r="C1488" s="130" t="s">
        <v>161</v>
      </c>
      <c r="D1488" s="130" t="s">
        <v>161</v>
      </c>
      <c r="E1488" s="130">
        <v>253202</v>
      </c>
      <c r="F1488" s="131" t="s">
        <v>161</v>
      </c>
    </row>
    <row r="1489" spans="1:6" ht="12.75">
      <c r="A1489" s="129" t="s">
        <v>324</v>
      </c>
      <c r="B1489" s="129" t="s">
        <v>325</v>
      </c>
      <c r="C1489" s="130" t="s">
        <v>161</v>
      </c>
      <c r="D1489" s="130" t="s">
        <v>161</v>
      </c>
      <c r="E1489" s="130">
        <v>59172</v>
      </c>
      <c r="F1489" s="131" t="s">
        <v>161</v>
      </c>
    </row>
    <row r="1490" spans="1:6" ht="12.75">
      <c r="A1490" s="129" t="s">
        <v>326</v>
      </c>
      <c r="B1490" s="129" t="s">
        <v>327</v>
      </c>
      <c r="C1490" s="130" t="s">
        <v>161</v>
      </c>
      <c r="D1490" s="130" t="s">
        <v>161</v>
      </c>
      <c r="E1490" s="130">
        <v>8720</v>
      </c>
      <c r="F1490" s="131" t="s">
        <v>161</v>
      </c>
    </row>
    <row r="1491" spans="1:6" ht="12.75">
      <c r="A1491" s="129" t="s">
        <v>328</v>
      </c>
      <c r="B1491" s="129" t="s">
        <v>329</v>
      </c>
      <c r="C1491" s="130" t="s">
        <v>161</v>
      </c>
      <c r="D1491" s="130" t="s">
        <v>161</v>
      </c>
      <c r="E1491" s="130">
        <v>16290</v>
      </c>
      <c r="F1491" s="131" t="s">
        <v>161</v>
      </c>
    </row>
    <row r="1492" spans="1:6" ht="12.75">
      <c r="A1492" s="126" t="s">
        <v>330</v>
      </c>
      <c r="B1492" s="126" t="s">
        <v>331</v>
      </c>
      <c r="C1492" s="127">
        <v>213976</v>
      </c>
      <c r="D1492" s="127">
        <v>213976</v>
      </c>
      <c r="E1492" s="127">
        <v>213976</v>
      </c>
      <c r="F1492" s="128">
        <v>100</v>
      </c>
    </row>
    <row r="1493" spans="1:6" ht="12.75">
      <c r="A1493" s="129" t="s">
        <v>332</v>
      </c>
      <c r="B1493" s="129" t="s">
        <v>333</v>
      </c>
      <c r="C1493" s="130" t="s">
        <v>161</v>
      </c>
      <c r="D1493" s="130" t="s">
        <v>161</v>
      </c>
      <c r="E1493" s="130">
        <v>50000</v>
      </c>
      <c r="F1493" s="131" t="s">
        <v>161</v>
      </c>
    </row>
    <row r="1494" spans="1:6" ht="12.75">
      <c r="A1494" s="129" t="s">
        <v>334</v>
      </c>
      <c r="B1494" s="129" t="s">
        <v>335</v>
      </c>
      <c r="C1494" s="130" t="s">
        <v>161</v>
      </c>
      <c r="D1494" s="130" t="s">
        <v>161</v>
      </c>
      <c r="E1494" s="130">
        <v>86718</v>
      </c>
      <c r="F1494" s="131" t="s">
        <v>161</v>
      </c>
    </row>
    <row r="1495" spans="1:6" ht="12.75">
      <c r="A1495" s="129" t="s">
        <v>336</v>
      </c>
      <c r="B1495" s="129" t="s">
        <v>337</v>
      </c>
      <c r="C1495" s="130" t="s">
        <v>161</v>
      </c>
      <c r="D1495" s="130" t="s">
        <v>161</v>
      </c>
      <c r="E1495" s="130">
        <v>4200</v>
      </c>
      <c r="F1495" s="131" t="s">
        <v>161</v>
      </c>
    </row>
    <row r="1496" spans="1:6" ht="12.75">
      <c r="A1496" s="129" t="s">
        <v>338</v>
      </c>
      <c r="B1496" s="129" t="s">
        <v>339</v>
      </c>
      <c r="C1496" s="130" t="s">
        <v>161</v>
      </c>
      <c r="D1496" s="130" t="s">
        <v>161</v>
      </c>
      <c r="E1496" s="130">
        <v>17023</v>
      </c>
      <c r="F1496" s="131" t="s">
        <v>161</v>
      </c>
    </row>
    <row r="1497" spans="1:6" ht="12.75">
      <c r="A1497" s="129" t="s">
        <v>342</v>
      </c>
      <c r="B1497" s="129" t="s">
        <v>343</v>
      </c>
      <c r="C1497" s="130" t="s">
        <v>161</v>
      </c>
      <c r="D1497" s="130" t="s">
        <v>161</v>
      </c>
      <c r="E1497" s="130">
        <v>24750</v>
      </c>
      <c r="F1497" s="131" t="s">
        <v>161</v>
      </c>
    </row>
    <row r="1498" spans="1:6" ht="12.75">
      <c r="A1498" s="129" t="s">
        <v>344</v>
      </c>
      <c r="B1498" s="129" t="s">
        <v>345</v>
      </c>
      <c r="C1498" s="130" t="s">
        <v>161</v>
      </c>
      <c r="D1498" s="130" t="s">
        <v>161</v>
      </c>
      <c r="E1498" s="130">
        <v>475</v>
      </c>
      <c r="F1498" s="131" t="s">
        <v>161</v>
      </c>
    </row>
    <row r="1499" spans="1:6" ht="12.75">
      <c r="A1499" s="129" t="s">
        <v>346</v>
      </c>
      <c r="B1499" s="129" t="s">
        <v>347</v>
      </c>
      <c r="C1499" s="130" t="s">
        <v>161</v>
      </c>
      <c r="D1499" s="130" t="s">
        <v>161</v>
      </c>
      <c r="E1499" s="130">
        <v>22385</v>
      </c>
      <c r="F1499" s="131" t="s">
        <v>161</v>
      </c>
    </row>
    <row r="1500" spans="1:6" ht="12.75">
      <c r="A1500" s="129" t="s">
        <v>348</v>
      </c>
      <c r="B1500" s="129" t="s">
        <v>349</v>
      </c>
      <c r="C1500" s="130" t="s">
        <v>161</v>
      </c>
      <c r="D1500" s="130" t="s">
        <v>161</v>
      </c>
      <c r="E1500" s="130">
        <v>8425</v>
      </c>
      <c r="F1500" s="131" t="s">
        <v>161</v>
      </c>
    </row>
    <row r="1501" spans="1:6" ht="12.75">
      <c r="A1501" s="126" t="s">
        <v>353</v>
      </c>
      <c r="B1501" s="126" t="s">
        <v>354</v>
      </c>
      <c r="C1501" s="127">
        <v>16500</v>
      </c>
      <c r="D1501" s="127">
        <v>16500</v>
      </c>
      <c r="E1501" s="127">
        <v>16500</v>
      </c>
      <c r="F1501" s="128">
        <v>100</v>
      </c>
    </row>
    <row r="1502" spans="1:6" ht="12.75">
      <c r="A1502" s="129" t="s">
        <v>357</v>
      </c>
      <c r="B1502" s="129" t="s">
        <v>358</v>
      </c>
      <c r="C1502" s="130" t="s">
        <v>161</v>
      </c>
      <c r="D1502" s="130" t="s">
        <v>161</v>
      </c>
      <c r="E1502" s="130">
        <v>14245</v>
      </c>
      <c r="F1502" s="131" t="s">
        <v>161</v>
      </c>
    </row>
    <row r="1503" spans="1:6" ht="12.75">
      <c r="A1503" s="129" t="s">
        <v>361</v>
      </c>
      <c r="B1503" s="129" t="s">
        <v>65</v>
      </c>
      <c r="C1503" s="130" t="s">
        <v>161</v>
      </c>
      <c r="D1503" s="130" t="s">
        <v>161</v>
      </c>
      <c r="E1503" s="130">
        <v>2005</v>
      </c>
      <c r="F1503" s="131" t="s">
        <v>161</v>
      </c>
    </row>
    <row r="1504" spans="1:6" ht="12.75">
      <c r="A1504" s="129" t="s">
        <v>365</v>
      </c>
      <c r="B1504" s="129" t="s">
        <v>354</v>
      </c>
      <c r="C1504" s="130" t="s">
        <v>161</v>
      </c>
      <c r="D1504" s="130" t="s">
        <v>161</v>
      </c>
      <c r="E1504" s="130">
        <v>250</v>
      </c>
      <c r="F1504" s="131" t="s">
        <v>161</v>
      </c>
    </row>
    <row r="1505" spans="1:6" ht="12.75">
      <c r="A1505" s="523" t="s">
        <v>862</v>
      </c>
      <c r="B1505" s="521"/>
      <c r="C1505" s="118">
        <v>9735400</v>
      </c>
      <c r="D1505" s="118">
        <v>9735400</v>
      </c>
      <c r="E1505" s="118">
        <v>10161387.47</v>
      </c>
      <c r="F1505" s="119">
        <v>104.38</v>
      </c>
    </row>
    <row r="1506" spans="1:6" ht="12.75">
      <c r="A1506" s="126" t="s">
        <v>289</v>
      </c>
      <c r="B1506" s="126" t="s">
        <v>290</v>
      </c>
      <c r="C1506" s="127">
        <v>7733000</v>
      </c>
      <c r="D1506" s="127">
        <v>7733000</v>
      </c>
      <c r="E1506" s="127">
        <v>8218553.81</v>
      </c>
      <c r="F1506" s="128">
        <v>106.28</v>
      </c>
    </row>
    <row r="1507" spans="1:6" ht="12.75">
      <c r="A1507" s="129" t="s">
        <v>291</v>
      </c>
      <c r="B1507" s="129" t="s">
        <v>292</v>
      </c>
      <c r="C1507" s="130" t="s">
        <v>161</v>
      </c>
      <c r="D1507" s="130" t="s">
        <v>161</v>
      </c>
      <c r="E1507" s="130">
        <v>8120829.55</v>
      </c>
      <c r="F1507" s="131" t="s">
        <v>161</v>
      </c>
    </row>
    <row r="1508" spans="1:6" ht="12.75">
      <c r="A1508" s="129" t="s">
        <v>293</v>
      </c>
      <c r="B1508" s="129" t="s">
        <v>294</v>
      </c>
      <c r="C1508" s="130" t="s">
        <v>161</v>
      </c>
      <c r="D1508" s="130" t="s">
        <v>161</v>
      </c>
      <c r="E1508" s="130">
        <v>87569.91</v>
      </c>
      <c r="F1508" s="131" t="s">
        <v>161</v>
      </c>
    </row>
    <row r="1509" spans="1:6" ht="12.75">
      <c r="A1509" s="129" t="s">
        <v>709</v>
      </c>
      <c r="B1509" s="129" t="s">
        <v>710</v>
      </c>
      <c r="C1509" s="130" t="s">
        <v>161</v>
      </c>
      <c r="D1509" s="130" t="s">
        <v>161</v>
      </c>
      <c r="E1509" s="130">
        <v>10154.35</v>
      </c>
      <c r="F1509" s="131" t="s">
        <v>161</v>
      </c>
    </row>
    <row r="1510" spans="1:6" ht="12.75">
      <c r="A1510" s="126" t="s">
        <v>295</v>
      </c>
      <c r="B1510" s="126" t="s">
        <v>296</v>
      </c>
      <c r="C1510" s="127">
        <v>485000</v>
      </c>
      <c r="D1510" s="127">
        <v>485000</v>
      </c>
      <c r="E1510" s="127">
        <v>361732.22</v>
      </c>
      <c r="F1510" s="128">
        <v>74.58</v>
      </c>
    </row>
    <row r="1511" spans="1:6" ht="12.75">
      <c r="A1511" s="129" t="s">
        <v>297</v>
      </c>
      <c r="B1511" s="129" t="s">
        <v>296</v>
      </c>
      <c r="C1511" s="130" t="s">
        <v>161</v>
      </c>
      <c r="D1511" s="130" t="s">
        <v>161</v>
      </c>
      <c r="E1511" s="130">
        <v>361732.22</v>
      </c>
      <c r="F1511" s="131" t="s">
        <v>161</v>
      </c>
    </row>
    <row r="1512" spans="1:6" ht="12.75">
      <c r="A1512" s="126" t="s">
        <v>298</v>
      </c>
      <c r="B1512" s="126" t="s">
        <v>299</v>
      </c>
      <c r="C1512" s="127">
        <v>1200000</v>
      </c>
      <c r="D1512" s="127">
        <v>1200000</v>
      </c>
      <c r="E1512" s="127">
        <v>1289548.56</v>
      </c>
      <c r="F1512" s="128">
        <v>107.46</v>
      </c>
    </row>
    <row r="1513" spans="1:6" ht="12.75">
      <c r="A1513" s="129" t="s">
        <v>302</v>
      </c>
      <c r="B1513" s="129" t="s">
        <v>303</v>
      </c>
      <c r="C1513" s="130" t="s">
        <v>161</v>
      </c>
      <c r="D1513" s="130" t="s">
        <v>161</v>
      </c>
      <c r="E1513" s="130">
        <v>1289548.56</v>
      </c>
      <c r="F1513" s="131" t="s">
        <v>161</v>
      </c>
    </row>
    <row r="1514" spans="1:6" ht="12.75">
      <c r="A1514" s="126" t="s">
        <v>306</v>
      </c>
      <c r="B1514" s="126" t="s">
        <v>307</v>
      </c>
      <c r="C1514" s="127">
        <v>250000</v>
      </c>
      <c r="D1514" s="127">
        <v>250000</v>
      </c>
      <c r="E1514" s="127">
        <v>229322.06</v>
      </c>
      <c r="F1514" s="128">
        <v>91.73</v>
      </c>
    </row>
    <row r="1515" spans="1:6" ht="12.75">
      <c r="A1515" s="129" t="s">
        <v>310</v>
      </c>
      <c r="B1515" s="129" t="s">
        <v>311</v>
      </c>
      <c r="C1515" s="130" t="s">
        <v>161</v>
      </c>
      <c r="D1515" s="130" t="s">
        <v>161</v>
      </c>
      <c r="E1515" s="130">
        <v>229322.06</v>
      </c>
      <c r="F1515" s="131" t="s">
        <v>161</v>
      </c>
    </row>
    <row r="1516" spans="1:6" ht="12.75">
      <c r="A1516" s="126" t="s">
        <v>330</v>
      </c>
      <c r="B1516" s="126" t="s">
        <v>331</v>
      </c>
      <c r="C1516" s="127">
        <v>23400</v>
      </c>
      <c r="D1516" s="127">
        <v>23400</v>
      </c>
      <c r="E1516" s="127">
        <v>7135</v>
      </c>
      <c r="F1516" s="128">
        <v>30.49</v>
      </c>
    </row>
    <row r="1517" spans="1:6" ht="12.75">
      <c r="A1517" s="129" t="s">
        <v>342</v>
      </c>
      <c r="B1517" s="129" t="s">
        <v>343</v>
      </c>
      <c r="C1517" s="130" t="s">
        <v>161</v>
      </c>
      <c r="D1517" s="130" t="s">
        <v>161</v>
      </c>
      <c r="E1517" s="130">
        <v>7135</v>
      </c>
      <c r="F1517" s="131" t="s">
        <v>161</v>
      </c>
    </row>
    <row r="1518" spans="1:6" ht="12.75">
      <c r="A1518" s="126" t="s">
        <v>353</v>
      </c>
      <c r="B1518" s="126" t="s">
        <v>354</v>
      </c>
      <c r="C1518" s="127">
        <v>44000</v>
      </c>
      <c r="D1518" s="127">
        <v>44000</v>
      </c>
      <c r="E1518" s="127">
        <v>55095.82</v>
      </c>
      <c r="F1518" s="128">
        <v>125.22</v>
      </c>
    </row>
    <row r="1519" spans="1:6" ht="12.75">
      <c r="A1519" s="129" t="s">
        <v>362</v>
      </c>
      <c r="B1519" s="129" t="s">
        <v>363</v>
      </c>
      <c r="C1519" s="130" t="s">
        <v>161</v>
      </c>
      <c r="D1519" s="130" t="s">
        <v>161</v>
      </c>
      <c r="E1519" s="130">
        <v>55095.82</v>
      </c>
      <c r="F1519" s="131" t="s">
        <v>161</v>
      </c>
    </row>
    <row r="1520" spans="1:6" ht="12.75">
      <c r="A1520" s="123" t="s">
        <v>759</v>
      </c>
      <c r="B1520" s="123" t="s">
        <v>966</v>
      </c>
      <c r="C1520" s="124">
        <v>1652637</v>
      </c>
      <c r="D1520" s="124">
        <v>1652637</v>
      </c>
      <c r="E1520" s="124">
        <v>1049845.9</v>
      </c>
      <c r="F1520" s="125">
        <v>63.53</v>
      </c>
    </row>
    <row r="1521" spans="1:6" ht="12.75">
      <c r="A1521" s="523" t="s">
        <v>746</v>
      </c>
      <c r="B1521" s="521"/>
      <c r="C1521" s="118">
        <v>766110</v>
      </c>
      <c r="D1521" s="118">
        <v>766110</v>
      </c>
      <c r="E1521" s="118">
        <v>762171.61</v>
      </c>
      <c r="F1521" s="119">
        <v>99.49</v>
      </c>
    </row>
    <row r="1522" spans="1:6" ht="12.75">
      <c r="A1522" s="523" t="s">
        <v>747</v>
      </c>
      <c r="B1522" s="521"/>
      <c r="C1522" s="118">
        <v>766110</v>
      </c>
      <c r="D1522" s="118">
        <v>766110</v>
      </c>
      <c r="E1522" s="118">
        <v>762171.61</v>
      </c>
      <c r="F1522" s="119">
        <v>99.49</v>
      </c>
    </row>
    <row r="1523" spans="1:6" ht="12.75">
      <c r="A1523" s="126" t="s">
        <v>289</v>
      </c>
      <c r="B1523" s="126" t="s">
        <v>290</v>
      </c>
      <c r="C1523" s="127">
        <v>581065</v>
      </c>
      <c r="D1523" s="127">
        <v>581065</v>
      </c>
      <c r="E1523" s="127">
        <v>580029.06</v>
      </c>
      <c r="F1523" s="128">
        <v>99.82</v>
      </c>
    </row>
    <row r="1524" spans="1:6" ht="12.75">
      <c r="A1524" s="129" t="s">
        <v>291</v>
      </c>
      <c r="B1524" s="129" t="s">
        <v>292</v>
      </c>
      <c r="C1524" s="130" t="s">
        <v>161</v>
      </c>
      <c r="D1524" s="130" t="s">
        <v>161</v>
      </c>
      <c r="E1524" s="130">
        <v>580029.06</v>
      </c>
      <c r="F1524" s="131" t="s">
        <v>161</v>
      </c>
    </row>
    <row r="1525" spans="1:6" ht="12.75">
      <c r="A1525" s="126" t="s">
        <v>295</v>
      </c>
      <c r="B1525" s="126" t="s">
        <v>296</v>
      </c>
      <c r="C1525" s="127">
        <v>26500</v>
      </c>
      <c r="D1525" s="127">
        <v>26500</v>
      </c>
      <c r="E1525" s="127">
        <v>24600</v>
      </c>
      <c r="F1525" s="128">
        <v>92.83</v>
      </c>
    </row>
    <row r="1526" spans="1:6" ht="12.75">
      <c r="A1526" s="129" t="s">
        <v>297</v>
      </c>
      <c r="B1526" s="129" t="s">
        <v>296</v>
      </c>
      <c r="C1526" s="130" t="s">
        <v>161</v>
      </c>
      <c r="D1526" s="130" t="s">
        <v>161</v>
      </c>
      <c r="E1526" s="130">
        <v>24600</v>
      </c>
      <c r="F1526" s="131" t="s">
        <v>161</v>
      </c>
    </row>
    <row r="1527" spans="1:6" ht="12.75">
      <c r="A1527" s="126" t="s">
        <v>298</v>
      </c>
      <c r="B1527" s="126" t="s">
        <v>299</v>
      </c>
      <c r="C1527" s="127">
        <v>86578</v>
      </c>
      <c r="D1527" s="127">
        <v>86578</v>
      </c>
      <c r="E1527" s="127">
        <v>86020.85</v>
      </c>
      <c r="F1527" s="128">
        <v>99.36</v>
      </c>
    </row>
    <row r="1528" spans="1:6" ht="12.75">
      <c r="A1528" s="129" t="s">
        <v>302</v>
      </c>
      <c r="B1528" s="129" t="s">
        <v>303</v>
      </c>
      <c r="C1528" s="130" t="s">
        <v>161</v>
      </c>
      <c r="D1528" s="130" t="s">
        <v>161</v>
      </c>
      <c r="E1528" s="130">
        <v>86020.85</v>
      </c>
      <c r="F1528" s="131" t="s">
        <v>161</v>
      </c>
    </row>
    <row r="1529" spans="1:6" ht="12.75">
      <c r="A1529" s="126" t="s">
        <v>306</v>
      </c>
      <c r="B1529" s="126" t="s">
        <v>307</v>
      </c>
      <c r="C1529" s="127">
        <v>19000</v>
      </c>
      <c r="D1529" s="127">
        <v>19000</v>
      </c>
      <c r="E1529" s="127">
        <v>18855.8</v>
      </c>
      <c r="F1529" s="128">
        <v>99.24</v>
      </c>
    </row>
    <row r="1530" spans="1:6" ht="12.75">
      <c r="A1530" s="129" t="s">
        <v>310</v>
      </c>
      <c r="B1530" s="129" t="s">
        <v>311</v>
      </c>
      <c r="C1530" s="130" t="s">
        <v>161</v>
      </c>
      <c r="D1530" s="130" t="s">
        <v>161</v>
      </c>
      <c r="E1530" s="130">
        <v>18855.8</v>
      </c>
      <c r="F1530" s="131" t="s">
        <v>161</v>
      </c>
    </row>
    <row r="1531" spans="1:6" ht="12.75">
      <c r="A1531" s="126" t="s">
        <v>316</v>
      </c>
      <c r="B1531" s="126" t="s">
        <v>317</v>
      </c>
      <c r="C1531" s="127">
        <v>45308</v>
      </c>
      <c r="D1531" s="127">
        <v>45308</v>
      </c>
      <c r="E1531" s="127">
        <v>45164.65</v>
      </c>
      <c r="F1531" s="128">
        <v>99.68</v>
      </c>
    </row>
    <row r="1532" spans="1:6" ht="12.75">
      <c r="A1532" s="129" t="s">
        <v>318</v>
      </c>
      <c r="B1532" s="129" t="s">
        <v>319</v>
      </c>
      <c r="C1532" s="130" t="s">
        <v>161</v>
      </c>
      <c r="D1532" s="130" t="s">
        <v>161</v>
      </c>
      <c r="E1532" s="130">
        <v>14864.96</v>
      </c>
      <c r="F1532" s="131" t="s">
        <v>161</v>
      </c>
    </row>
    <row r="1533" spans="1:6" ht="12.75">
      <c r="A1533" s="129" t="s">
        <v>322</v>
      </c>
      <c r="B1533" s="129" t="s">
        <v>323</v>
      </c>
      <c r="C1533" s="130" t="s">
        <v>161</v>
      </c>
      <c r="D1533" s="130" t="s">
        <v>161</v>
      </c>
      <c r="E1533" s="130">
        <v>30000</v>
      </c>
      <c r="F1533" s="131" t="s">
        <v>161</v>
      </c>
    </row>
    <row r="1534" spans="1:6" ht="12.75">
      <c r="A1534" s="129" t="s">
        <v>324</v>
      </c>
      <c r="B1534" s="129" t="s">
        <v>325</v>
      </c>
      <c r="C1534" s="130" t="s">
        <v>161</v>
      </c>
      <c r="D1534" s="130" t="s">
        <v>161</v>
      </c>
      <c r="E1534" s="130">
        <v>299.69</v>
      </c>
      <c r="F1534" s="131" t="s">
        <v>161</v>
      </c>
    </row>
    <row r="1535" spans="1:6" ht="12.75">
      <c r="A1535" s="126" t="s">
        <v>330</v>
      </c>
      <c r="B1535" s="126" t="s">
        <v>331</v>
      </c>
      <c r="C1535" s="127">
        <v>2659</v>
      </c>
      <c r="D1535" s="127">
        <v>2659</v>
      </c>
      <c r="E1535" s="127">
        <v>2654.91</v>
      </c>
      <c r="F1535" s="128">
        <v>99.85</v>
      </c>
    </row>
    <row r="1536" spans="1:6" ht="12.75">
      <c r="A1536" s="129" t="s">
        <v>334</v>
      </c>
      <c r="B1536" s="129" t="s">
        <v>335</v>
      </c>
      <c r="C1536" s="130" t="s">
        <v>161</v>
      </c>
      <c r="D1536" s="130" t="s">
        <v>161</v>
      </c>
      <c r="E1536" s="130">
        <v>2654.91</v>
      </c>
      <c r="F1536" s="131" t="s">
        <v>161</v>
      </c>
    </row>
    <row r="1537" spans="1:6" ht="12.75">
      <c r="A1537" s="126" t="s">
        <v>456</v>
      </c>
      <c r="B1537" s="126" t="s">
        <v>457</v>
      </c>
      <c r="C1537" s="127">
        <v>5000</v>
      </c>
      <c r="D1537" s="127">
        <v>5000</v>
      </c>
      <c r="E1537" s="127">
        <v>4846.34</v>
      </c>
      <c r="F1537" s="128">
        <v>96.93</v>
      </c>
    </row>
    <row r="1538" spans="1:6" ht="12.75">
      <c r="A1538" s="129" t="s">
        <v>458</v>
      </c>
      <c r="B1538" s="129" t="s">
        <v>459</v>
      </c>
      <c r="C1538" s="130" t="s">
        <v>161</v>
      </c>
      <c r="D1538" s="130" t="s">
        <v>161</v>
      </c>
      <c r="E1538" s="130">
        <v>4846.34</v>
      </c>
      <c r="F1538" s="131" t="s">
        <v>161</v>
      </c>
    </row>
    <row r="1539" spans="1:6" ht="12.75">
      <c r="A1539" s="523" t="s">
        <v>748</v>
      </c>
      <c r="B1539" s="521"/>
      <c r="C1539" s="118">
        <v>886527</v>
      </c>
      <c r="D1539" s="118">
        <v>886527</v>
      </c>
      <c r="E1539" s="118">
        <v>287674.29</v>
      </c>
      <c r="F1539" s="119">
        <v>32.45</v>
      </c>
    </row>
    <row r="1540" spans="1:6" ht="12.75">
      <c r="A1540" s="523" t="s">
        <v>847</v>
      </c>
      <c r="B1540" s="521"/>
      <c r="C1540" s="118">
        <v>886527</v>
      </c>
      <c r="D1540" s="118">
        <v>886527</v>
      </c>
      <c r="E1540" s="118">
        <v>287674.29</v>
      </c>
      <c r="F1540" s="119">
        <v>32.45</v>
      </c>
    </row>
    <row r="1541" spans="1:6" ht="12.75">
      <c r="A1541" s="126" t="s">
        <v>289</v>
      </c>
      <c r="B1541" s="126" t="s">
        <v>290</v>
      </c>
      <c r="C1541" s="127">
        <v>373199</v>
      </c>
      <c r="D1541" s="127">
        <v>373199</v>
      </c>
      <c r="E1541" s="127">
        <v>128034.28</v>
      </c>
      <c r="F1541" s="128">
        <v>34.31</v>
      </c>
    </row>
    <row r="1542" spans="1:6" ht="12.75">
      <c r="A1542" s="129" t="s">
        <v>291</v>
      </c>
      <c r="B1542" s="129" t="s">
        <v>292</v>
      </c>
      <c r="C1542" s="130" t="s">
        <v>161</v>
      </c>
      <c r="D1542" s="130" t="s">
        <v>161</v>
      </c>
      <c r="E1542" s="130">
        <v>128034.28</v>
      </c>
      <c r="F1542" s="131" t="s">
        <v>161</v>
      </c>
    </row>
    <row r="1543" spans="1:6" ht="12.75">
      <c r="A1543" s="126" t="s">
        <v>295</v>
      </c>
      <c r="B1543" s="126" t="s">
        <v>296</v>
      </c>
      <c r="C1543" s="127">
        <v>13750</v>
      </c>
      <c r="D1543" s="127">
        <v>13750</v>
      </c>
      <c r="E1543" s="127">
        <v>4500</v>
      </c>
      <c r="F1543" s="128">
        <v>32.73</v>
      </c>
    </row>
    <row r="1544" spans="1:6" ht="12.75">
      <c r="A1544" s="129" t="s">
        <v>297</v>
      </c>
      <c r="B1544" s="129" t="s">
        <v>296</v>
      </c>
      <c r="C1544" s="130" t="s">
        <v>161</v>
      </c>
      <c r="D1544" s="130" t="s">
        <v>161</v>
      </c>
      <c r="E1544" s="130">
        <v>4500</v>
      </c>
      <c r="F1544" s="131" t="s">
        <v>161</v>
      </c>
    </row>
    <row r="1545" spans="1:6" ht="12.75">
      <c r="A1545" s="126" t="s">
        <v>298</v>
      </c>
      <c r="B1545" s="126" t="s">
        <v>299</v>
      </c>
      <c r="C1545" s="127">
        <v>61578</v>
      </c>
      <c r="D1545" s="127">
        <v>61578</v>
      </c>
      <c r="E1545" s="127">
        <v>9054.62</v>
      </c>
      <c r="F1545" s="128">
        <v>14.7</v>
      </c>
    </row>
    <row r="1546" spans="1:6" ht="12.75">
      <c r="A1546" s="129" t="s">
        <v>302</v>
      </c>
      <c r="B1546" s="129" t="s">
        <v>303</v>
      </c>
      <c r="C1546" s="130" t="s">
        <v>161</v>
      </c>
      <c r="D1546" s="130" t="s">
        <v>161</v>
      </c>
      <c r="E1546" s="130">
        <v>9054.62</v>
      </c>
      <c r="F1546" s="131" t="s">
        <v>161</v>
      </c>
    </row>
    <row r="1547" spans="1:6" ht="12.75">
      <c r="A1547" s="126" t="s">
        <v>306</v>
      </c>
      <c r="B1547" s="126" t="s">
        <v>307</v>
      </c>
      <c r="C1547" s="127">
        <v>14000</v>
      </c>
      <c r="D1547" s="127">
        <v>14000</v>
      </c>
      <c r="E1547" s="127">
        <v>9380.04</v>
      </c>
      <c r="F1547" s="128">
        <v>67</v>
      </c>
    </row>
    <row r="1548" spans="1:6" ht="12.75">
      <c r="A1548" s="129" t="s">
        <v>310</v>
      </c>
      <c r="B1548" s="129" t="s">
        <v>311</v>
      </c>
      <c r="C1548" s="130" t="s">
        <v>161</v>
      </c>
      <c r="D1548" s="130" t="s">
        <v>161</v>
      </c>
      <c r="E1548" s="130">
        <v>9380.04</v>
      </c>
      <c r="F1548" s="131" t="s">
        <v>161</v>
      </c>
    </row>
    <row r="1549" spans="1:6" ht="12.75">
      <c r="A1549" s="126" t="s">
        <v>316</v>
      </c>
      <c r="B1549" s="126" t="s">
        <v>317</v>
      </c>
      <c r="C1549" s="127">
        <v>411000</v>
      </c>
      <c r="D1549" s="127">
        <v>411000</v>
      </c>
      <c r="E1549" s="127">
        <v>125355.34</v>
      </c>
      <c r="F1549" s="128">
        <v>30.5</v>
      </c>
    </row>
    <row r="1550" spans="1:6" ht="12.75">
      <c r="A1550" s="129" t="s">
        <v>318</v>
      </c>
      <c r="B1550" s="129" t="s">
        <v>319</v>
      </c>
      <c r="C1550" s="130" t="s">
        <v>161</v>
      </c>
      <c r="D1550" s="130" t="s">
        <v>161</v>
      </c>
      <c r="E1550" s="130">
        <v>1830.81</v>
      </c>
      <c r="F1550" s="131" t="s">
        <v>161</v>
      </c>
    </row>
    <row r="1551" spans="1:6" ht="12.75">
      <c r="A1551" s="129" t="s">
        <v>320</v>
      </c>
      <c r="B1551" s="129" t="s">
        <v>321</v>
      </c>
      <c r="C1551" s="130" t="s">
        <v>161</v>
      </c>
      <c r="D1551" s="130" t="s">
        <v>161</v>
      </c>
      <c r="E1551" s="130">
        <v>122712.73</v>
      </c>
      <c r="F1551" s="131" t="s">
        <v>161</v>
      </c>
    </row>
    <row r="1552" spans="1:6" ht="12.75">
      <c r="A1552" s="129" t="s">
        <v>322</v>
      </c>
      <c r="B1552" s="129" t="s">
        <v>323</v>
      </c>
      <c r="C1552" s="130" t="s">
        <v>161</v>
      </c>
      <c r="D1552" s="130" t="s">
        <v>161</v>
      </c>
      <c r="E1552" s="130">
        <v>0</v>
      </c>
      <c r="F1552" s="131" t="s">
        <v>161</v>
      </c>
    </row>
    <row r="1553" spans="1:6" ht="12.75">
      <c r="A1553" s="129" t="s">
        <v>324</v>
      </c>
      <c r="B1553" s="129" t="s">
        <v>325</v>
      </c>
      <c r="C1553" s="130" t="s">
        <v>161</v>
      </c>
      <c r="D1553" s="130" t="s">
        <v>161</v>
      </c>
      <c r="E1553" s="130">
        <v>811.8</v>
      </c>
      <c r="F1553" s="131" t="s">
        <v>161</v>
      </c>
    </row>
    <row r="1554" spans="1:6" ht="12.75">
      <c r="A1554" s="126" t="s">
        <v>330</v>
      </c>
      <c r="B1554" s="126" t="s">
        <v>331</v>
      </c>
      <c r="C1554" s="127">
        <v>9000</v>
      </c>
      <c r="D1554" s="127">
        <v>9000</v>
      </c>
      <c r="E1554" s="127">
        <v>9000</v>
      </c>
      <c r="F1554" s="128">
        <v>100</v>
      </c>
    </row>
    <row r="1555" spans="1:6" ht="12.75">
      <c r="A1555" s="129" t="s">
        <v>332</v>
      </c>
      <c r="B1555" s="129" t="s">
        <v>333</v>
      </c>
      <c r="C1555" s="130" t="s">
        <v>161</v>
      </c>
      <c r="D1555" s="130" t="s">
        <v>161</v>
      </c>
      <c r="E1555" s="130">
        <v>142.51</v>
      </c>
      <c r="F1555" s="131" t="s">
        <v>161</v>
      </c>
    </row>
    <row r="1556" spans="1:6" ht="12.75">
      <c r="A1556" s="129" t="s">
        <v>334</v>
      </c>
      <c r="B1556" s="129" t="s">
        <v>335</v>
      </c>
      <c r="C1556" s="130" t="s">
        <v>161</v>
      </c>
      <c r="D1556" s="130" t="s">
        <v>161</v>
      </c>
      <c r="E1556" s="130">
        <v>6357.49</v>
      </c>
      <c r="F1556" s="131" t="s">
        <v>161</v>
      </c>
    </row>
    <row r="1557" spans="1:6" ht="12.75">
      <c r="A1557" s="129" t="s">
        <v>342</v>
      </c>
      <c r="B1557" s="129" t="s">
        <v>343</v>
      </c>
      <c r="C1557" s="130" t="s">
        <v>161</v>
      </c>
      <c r="D1557" s="130" t="s">
        <v>161</v>
      </c>
      <c r="E1557" s="130">
        <v>2500</v>
      </c>
      <c r="F1557" s="131" t="s">
        <v>161</v>
      </c>
    </row>
    <row r="1558" spans="1:6" ht="12.75">
      <c r="A1558" s="126" t="s">
        <v>353</v>
      </c>
      <c r="B1558" s="126" t="s">
        <v>354</v>
      </c>
      <c r="C1558" s="127">
        <v>4000</v>
      </c>
      <c r="D1558" s="127">
        <v>4000</v>
      </c>
      <c r="E1558" s="127">
        <v>2350.01</v>
      </c>
      <c r="F1558" s="128">
        <v>58.75</v>
      </c>
    </row>
    <row r="1559" spans="1:6" ht="12.75">
      <c r="A1559" s="129" t="s">
        <v>365</v>
      </c>
      <c r="B1559" s="129" t="s">
        <v>354</v>
      </c>
      <c r="C1559" s="130" t="s">
        <v>161</v>
      </c>
      <c r="D1559" s="130" t="s">
        <v>161</v>
      </c>
      <c r="E1559" s="130">
        <v>2350.01</v>
      </c>
      <c r="F1559" s="131" t="s">
        <v>161</v>
      </c>
    </row>
    <row r="1560" spans="1:6" ht="12.75">
      <c r="A1560" s="123" t="s">
        <v>761</v>
      </c>
      <c r="B1560" s="123" t="s">
        <v>967</v>
      </c>
      <c r="C1560" s="124">
        <v>8500</v>
      </c>
      <c r="D1560" s="124">
        <v>8500</v>
      </c>
      <c r="E1560" s="124">
        <v>2008</v>
      </c>
      <c r="F1560" s="125">
        <v>23.62</v>
      </c>
    </row>
    <row r="1561" spans="1:6" ht="12.75">
      <c r="A1561" s="523" t="s">
        <v>746</v>
      </c>
      <c r="B1561" s="521"/>
      <c r="C1561" s="118">
        <v>3500</v>
      </c>
      <c r="D1561" s="118">
        <v>3500</v>
      </c>
      <c r="E1561" s="118">
        <v>2008</v>
      </c>
      <c r="F1561" s="119">
        <v>57.37</v>
      </c>
    </row>
    <row r="1562" spans="1:6" ht="12.75">
      <c r="A1562" s="523" t="s">
        <v>747</v>
      </c>
      <c r="B1562" s="521"/>
      <c r="C1562" s="118">
        <v>3500</v>
      </c>
      <c r="D1562" s="118">
        <v>3500</v>
      </c>
      <c r="E1562" s="118">
        <v>2008</v>
      </c>
      <c r="F1562" s="119">
        <v>57.37</v>
      </c>
    </row>
    <row r="1563" spans="1:6" ht="12.75">
      <c r="A1563" s="126" t="s">
        <v>330</v>
      </c>
      <c r="B1563" s="126" t="s">
        <v>331</v>
      </c>
      <c r="C1563" s="127">
        <v>2000</v>
      </c>
      <c r="D1563" s="127">
        <v>2000</v>
      </c>
      <c r="E1563" s="127">
        <v>1000</v>
      </c>
      <c r="F1563" s="128">
        <v>50</v>
      </c>
    </row>
    <row r="1564" spans="1:6" ht="12.75">
      <c r="A1564" s="129" t="s">
        <v>332</v>
      </c>
      <c r="B1564" s="129" t="s">
        <v>333</v>
      </c>
      <c r="C1564" s="130" t="s">
        <v>161</v>
      </c>
      <c r="D1564" s="130" t="s">
        <v>161</v>
      </c>
      <c r="E1564" s="130">
        <v>1000</v>
      </c>
      <c r="F1564" s="131" t="s">
        <v>161</v>
      </c>
    </row>
    <row r="1565" spans="1:6" ht="12.75">
      <c r="A1565" s="129" t="s">
        <v>344</v>
      </c>
      <c r="B1565" s="129" t="s">
        <v>345</v>
      </c>
      <c r="C1565" s="130" t="s">
        <v>161</v>
      </c>
      <c r="D1565" s="130" t="s">
        <v>161</v>
      </c>
      <c r="E1565" s="130">
        <v>0</v>
      </c>
      <c r="F1565" s="131" t="s">
        <v>161</v>
      </c>
    </row>
    <row r="1566" spans="1:6" ht="12.75">
      <c r="A1566" s="126" t="s">
        <v>353</v>
      </c>
      <c r="B1566" s="126" t="s">
        <v>354</v>
      </c>
      <c r="C1566" s="127">
        <v>1500</v>
      </c>
      <c r="D1566" s="127">
        <v>1500</v>
      </c>
      <c r="E1566" s="127">
        <v>1008</v>
      </c>
      <c r="F1566" s="128">
        <v>67.2</v>
      </c>
    </row>
    <row r="1567" spans="1:6" ht="12.75">
      <c r="A1567" s="129" t="s">
        <v>365</v>
      </c>
      <c r="B1567" s="129" t="s">
        <v>354</v>
      </c>
      <c r="C1567" s="130" t="s">
        <v>161</v>
      </c>
      <c r="D1567" s="130" t="s">
        <v>161</v>
      </c>
      <c r="E1567" s="130">
        <v>1008</v>
      </c>
      <c r="F1567" s="131" t="s">
        <v>161</v>
      </c>
    </row>
    <row r="1568" spans="1:6" ht="12.75">
      <c r="A1568" s="523" t="s">
        <v>753</v>
      </c>
      <c r="B1568" s="521"/>
      <c r="C1568" s="118">
        <v>5000</v>
      </c>
      <c r="D1568" s="118">
        <v>5000</v>
      </c>
      <c r="E1568" s="118">
        <v>0</v>
      </c>
      <c r="F1568" s="119">
        <v>0</v>
      </c>
    </row>
    <row r="1569" spans="1:6" ht="12.75">
      <c r="A1569" s="523" t="s">
        <v>955</v>
      </c>
      <c r="B1569" s="521"/>
      <c r="C1569" s="118">
        <v>5000</v>
      </c>
      <c r="D1569" s="118">
        <v>5000</v>
      </c>
      <c r="E1569" s="118">
        <v>0</v>
      </c>
      <c r="F1569" s="119">
        <v>0</v>
      </c>
    </row>
    <row r="1570" spans="1:6" ht="12.75">
      <c r="A1570" s="126" t="s">
        <v>353</v>
      </c>
      <c r="B1570" s="126" t="s">
        <v>354</v>
      </c>
      <c r="C1570" s="127">
        <v>5000</v>
      </c>
      <c r="D1570" s="127">
        <v>5000</v>
      </c>
      <c r="E1570" s="127">
        <v>0</v>
      </c>
      <c r="F1570" s="128">
        <v>0</v>
      </c>
    </row>
    <row r="1571" spans="1:6" ht="12.75">
      <c r="A1571" s="129" t="s">
        <v>365</v>
      </c>
      <c r="B1571" s="129" t="s">
        <v>354</v>
      </c>
      <c r="C1571" s="130" t="s">
        <v>161</v>
      </c>
      <c r="D1571" s="130" t="s">
        <v>161</v>
      </c>
      <c r="E1571" s="130">
        <v>0</v>
      </c>
      <c r="F1571" s="131" t="s">
        <v>161</v>
      </c>
    </row>
    <row r="1572" spans="1:6" ht="12.75">
      <c r="A1572" s="123" t="s">
        <v>763</v>
      </c>
      <c r="B1572" s="123" t="s">
        <v>968</v>
      </c>
      <c r="C1572" s="124">
        <v>14915</v>
      </c>
      <c r="D1572" s="124">
        <v>14915</v>
      </c>
      <c r="E1572" s="124">
        <v>1785.53</v>
      </c>
      <c r="F1572" s="125">
        <v>11.97</v>
      </c>
    </row>
    <row r="1573" spans="1:6" ht="12.75">
      <c r="A1573" s="523" t="s">
        <v>746</v>
      </c>
      <c r="B1573" s="521"/>
      <c r="C1573" s="118">
        <v>4500</v>
      </c>
      <c r="D1573" s="118">
        <v>4500</v>
      </c>
      <c r="E1573" s="118">
        <v>1785.53</v>
      </c>
      <c r="F1573" s="119">
        <v>39.68</v>
      </c>
    </row>
    <row r="1574" spans="1:6" ht="12.75">
      <c r="A1574" s="523" t="s">
        <v>747</v>
      </c>
      <c r="B1574" s="521"/>
      <c r="C1574" s="118">
        <v>4500</v>
      </c>
      <c r="D1574" s="118">
        <v>4500</v>
      </c>
      <c r="E1574" s="118">
        <v>1785.53</v>
      </c>
      <c r="F1574" s="119">
        <v>39.68</v>
      </c>
    </row>
    <row r="1575" spans="1:6" ht="12.75">
      <c r="A1575" s="126" t="s">
        <v>306</v>
      </c>
      <c r="B1575" s="126" t="s">
        <v>307</v>
      </c>
      <c r="C1575" s="127">
        <v>1600</v>
      </c>
      <c r="D1575" s="127">
        <v>1600</v>
      </c>
      <c r="E1575" s="127">
        <v>0</v>
      </c>
      <c r="F1575" s="128">
        <v>0</v>
      </c>
    </row>
    <row r="1576" spans="1:6" ht="12.75">
      <c r="A1576" s="129" t="s">
        <v>314</v>
      </c>
      <c r="B1576" s="129" t="s">
        <v>315</v>
      </c>
      <c r="C1576" s="130" t="s">
        <v>161</v>
      </c>
      <c r="D1576" s="130" t="s">
        <v>161</v>
      </c>
      <c r="E1576" s="130">
        <v>0</v>
      </c>
      <c r="F1576" s="131" t="s">
        <v>161</v>
      </c>
    </row>
    <row r="1577" spans="1:6" ht="12.75">
      <c r="A1577" s="126" t="s">
        <v>316</v>
      </c>
      <c r="B1577" s="126" t="s">
        <v>317</v>
      </c>
      <c r="C1577" s="127">
        <v>1000</v>
      </c>
      <c r="D1577" s="127">
        <v>1000</v>
      </c>
      <c r="E1577" s="127">
        <v>785.53</v>
      </c>
      <c r="F1577" s="128">
        <v>78.55</v>
      </c>
    </row>
    <row r="1578" spans="1:6" ht="12.75">
      <c r="A1578" s="129" t="s">
        <v>318</v>
      </c>
      <c r="B1578" s="129" t="s">
        <v>319</v>
      </c>
      <c r="C1578" s="130" t="s">
        <v>161</v>
      </c>
      <c r="D1578" s="130" t="s">
        <v>161</v>
      </c>
      <c r="E1578" s="130">
        <v>785.53</v>
      </c>
      <c r="F1578" s="131" t="s">
        <v>161</v>
      </c>
    </row>
    <row r="1579" spans="1:6" ht="12.75">
      <c r="A1579" s="126" t="s">
        <v>330</v>
      </c>
      <c r="B1579" s="126" t="s">
        <v>331</v>
      </c>
      <c r="C1579" s="127">
        <v>1900</v>
      </c>
      <c r="D1579" s="127">
        <v>1900</v>
      </c>
      <c r="E1579" s="127">
        <v>1000</v>
      </c>
      <c r="F1579" s="128">
        <v>52.63</v>
      </c>
    </row>
    <row r="1580" spans="1:6" ht="12.75">
      <c r="A1580" s="129" t="s">
        <v>332</v>
      </c>
      <c r="B1580" s="129" t="s">
        <v>333</v>
      </c>
      <c r="C1580" s="130" t="s">
        <v>161</v>
      </c>
      <c r="D1580" s="130" t="s">
        <v>161</v>
      </c>
      <c r="E1580" s="130">
        <v>1000</v>
      </c>
      <c r="F1580" s="131" t="s">
        <v>161</v>
      </c>
    </row>
    <row r="1581" spans="1:6" ht="12.75">
      <c r="A1581" s="129" t="s">
        <v>344</v>
      </c>
      <c r="B1581" s="129" t="s">
        <v>345</v>
      </c>
      <c r="C1581" s="130" t="s">
        <v>161</v>
      </c>
      <c r="D1581" s="130" t="s">
        <v>161</v>
      </c>
      <c r="E1581" s="130">
        <v>0</v>
      </c>
      <c r="F1581" s="131" t="s">
        <v>161</v>
      </c>
    </row>
    <row r="1582" spans="1:6" ht="12.75">
      <c r="A1582" s="523" t="s">
        <v>751</v>
      </c>
      <c r="B1582" s="521"/>
      <c r="C1582" s="118">
        <v>10415</v>
      </c>
      <c r="D1582" s="118">
        <v>10415</v>
      </c>
      <c r="E1582" s="118">
        <v>0</v>
      </c>
      <c r="F1582" s="119">
        <v>0</v>
      </c>
    </row>
    <row r="1583" spans="1:6" ht="12.75">
      <c r="A1583" s="523" t="s">
        <v>862</v>
      </c>
      <c r="B1583" s="521"/>
      <c r="C1583" s="118">
        <v>3333</v>
      </c>
      <c r="D1583" s="118">
        <v>3333</v>
      </c>
      <c r="E1583" s="118">
        <v>0</v>
      </c>
      <c r="F1583" s="119">
        <v>0</v>
      </c>
    </row>
    <row r="1584" spans="1:6" ht="12.75">
      <c r="A1584" s="126" t="s">
        <v>306</v>
      </c>
      <c r="B1584" s="126" t="s">
        <v>307</v>
      </c>
      <c r="C1584" s="127">
        <v>2500</v>
      </c>
      <c r="D1584" s="127">
        <v>2500</v>
      </c>
      <c r="E1584" s="127">
        <v>0</v>
      </c>
      <c r="F1584" s="128">
        <v>0</v>
      </c>
    </row>
    <row r="1585" spans="1:6" ht="12.75">
      <c r="A1585" s="129" t="s">
        <v>308</v>
      </c>
      <c r="B1585" s="129" t="s">
        <v>309</v>
      </c>
      <c r="C1585" s="130" t="s">
        <v>161</v>
      </c>
      <c r="D1585" s="130" t="s">
        <v>161</v>
      </c>
      <c r="E1585" s="130">
        <v>0</v>
      </c>
      <c r="F1585" s="131" t="s">
        <v>161</v>
      </c>
    </row>
    <row r="1586" spans="1:6" ht="12.75">
      <c r="A1586" s="126" t="s">
        <v>330</v>
      </c>
      <c r="B1586" s="126" t="s">
        <v>331</v>
      </c>
      <c r="C1586" s="127">
        <v>833</v>
      </c>
      <c r="D1586" s="127">
        <v>833</v>
      </c>
      <c r="E1586" s="127">
        <v>0</v>
      </c>
      <c r="F1586" s="128">
        <v>0</v>
      </c>
    </row>
    <row r="1587" spans="1:6" ht="12.75">
      <c r="A1587" s="129" t="s">
        <v>332</v>
      </c>
      <c r="B1587" s="129" t="s">
        <v>333</v>
      </c>
      <c r="C1587" s="130" t="s">
        <v>161</v>
      </c>
      <c r="D1587" s="130" t="s">
        <v>161</v>
      </c>
      <c r="E1587" s="130">
        <v>0</v>
      </c>
      <c r="F1587" s="131" t="s">
        <v>161</v>
      </c>
    </row>
    <row r="1588" spans="1:6" ht="12.75">
      <c r="A1588" s="523" t="s">
        <v>863</v>
      </c>
      <c r="B1588" s="521"/>
      <c r="C1588" s="118">
        <v>7082</v>
      </c>
      <c r="D1588" s="118">
        <v>7082</v>
      </c>
      <c r="E1588" s="118">
        <v>0</v>
      </c>
      <c r="F1588" s="119">
        <v>0</v>
      </c>
    </row>
    <row r="1589" spans="1:6" ht="12.75">
      <c r="A1589" s="126" t="s">
        <v>306</v>
      </c>
      <c r="B1589" s="126" t="s">
        <v>307</v>
      </c>
      <c r="C1589" s="127">
        <v>5416</v>
      </c>
      <c r="D1589" s="127">
        <v>5416</v>
      </c>
      <c r="E1589" s="127">
        <v>0</v>
      </c>
      <c r="F1589" s="128">
        <v>0</v>
      </c>
    </row>
    <row r="1590" spans="1:6" ht="12.75">
      <c r="A1590" s="129" t="s">
        <v>308</v>
      </c>
      <c r="B1590" s="129" t="s">
        <v>309</v>
      </c>
      <c r="C1590" s="130" t="s">
        <v>161</v>
      </c>
      <c r="D1590" s="130" t="s">
        <v>161</v>
      </c>
      <c r="E1590" s="130">
        <v>0</v>
      </c>
      <c r="F1590" s="131" t="s">
        <v>161</v>
      </c>
    </row>
    <row r="1591" spans="1:6" ht="12.75">
      <c r="A1591" s="129" t="s">
        <v>314</v>
      </c>
      <c r="B1591" s="129" t="s">
        <v>315</v>
      </c>
      <c r="C1591" s="130" t="s">
        <v>161</v>
      </c>
      <c r="D1591" s="130" t="s">
        <v>161</v>
      </c>
      <c r="E1591" s="130">
        <v>0</v>
      </c>
      <c r="F1591" s="131" t="s">
        <v>161</v>
      </c>
    </row>
    <row r="1592" spans="1:6" ht="12.75">
      <c r="A1592" s="126" t="s">
        <v>316</v>
      </c>
      <c r="B1592" s="126" t="s">
        <v>317</v>
      </c>
      <c r="C1592" s="127">
        <v>833</v>
      </c>
      <c r="D1592" s="127">
        <v>833</v>
      </c>
      <c r="E1592" s="127">
        <v>0</v>
      </c>
      <c r="F1592" s="128">
        <v>0</v>
      </c>
    </row>
    <row r="1593" spans="1:6" ht="12.75">
      <c r="A1593" s="129" t="s">
        <v>318</v>
      </c>
      <c r="B1593" s="129" t="s">
        <v>319</v>
      </c>
      <c r="C1593" s="130" t="s">
        <v>161</v>
      </c>
      <c r="D1593" s="130" t="s">
        <v>161</v>
      </c>
      <c r="E1593" s="130">
        <v>0</v>
      </c>
      <c r="F1593" s="131" t="s">
        <v>161</v>
      </c>
    </row>
    <row r="1594" spans="1:6" ht="12.75">
      <c r="A1594" s="126" t="s">
        <v>330</v>
      </c>
      <c r="B1594" s="126" t="s">
        <v>331</v>
      </c>
      <c r="C1594" s="127">
        <v>833</v>
      </c>
      <c r="D1594" s="127">
        <v>833</v>
      </c>
      <c r="E1594" s="127">
        <v>0</v>
      </c>
      <c r="F1594" s="128">
        <v>0</v>
      </c>
    </row>
    <row r="1595" spans="1:6" ht="12.75">
      <c r="A1595" s="129" t="s">
        <v>332</v>
      </c>
      <c r="B1595" s="129" t="s">
        <v>333</v>
      </c>
      <c r="C1595" s="130" t="s">
        <v>161</v>
      </c>
      <c r="D1595" s="130" t="s">
        <v>161</v>
      </c>
      <c r="E1595" s="130">
        <v>0</v>
      </c>
      <c r="F1595" s="131" t="s">
        <v>161</v>
      </c>
    </row>
    <row r="1596" spans="1:6" ht="12.75">
      <c r="A1596" s="123" t="s">
        <v>765</v>
      </c>
      <c r="B1596" s="123" t="s">
        <v>969</v>
      </c>
      <c r="C1596" s="124">
        <v>25713</v>
      </c>
      <c r="D1596" s="124">
        <v>25713</v>
      </c>
      <c r="E1596" s="124">
        <v>4143</v>
      </c>
      <c r="F1596" s="125">
        <v>16.11</v>
      </c>
    </row>
    <row r="1597" spans="1:6" ht="12.75">
      <c r="A1597" s="523" t="s">
        <v>746</v>
      </c>
      <c r="B1597" s="521"/>
      <c r="C1597" s="118">
        <v>4880</v>
      </c>
      <c r="D1597" s="118">
        <v>4880</v>
      </c>
      <c r="E1597" s="118">
        <v>4143</v>
      </c>
      <c r="F1597" s="119">
        <v>84.9</v>
      </c>
    </row>
    <row r="1598" spans="1:6" ht="12.75">
      <c r="A1598" s="523" t="s">
        <v>747</v>
      </c>
      <c r="B1598" s="521"/>
      <c r="C1598" s="118">
        <v>4880</v>
      </c>
      <c r="D1598" s="118">
        <v>4880</v>
      </c>
      <c r="E1598" s="118">
        <v>4143</v>
      </c>
      <c r="F1598" s="119">
        <v>84.9</v>
      </c>
    </row>
    <row r="1599" spans="1:6" ht="12.75">
      <c r="A1599" s="126" t="s">
        <v>306</v>
      </c>
      <c r="B1599" s="126" t="s">
        <v>307</v>
      </c>
      <c r="C1599" s="127">
        <v>775</v>
      </c>
      <c r="D1599" s="127">
        <v>775</v>
      </c>
      <c r="E1599" s="127">
        <v>48</v>
      </c>
      <c r="F1599" s="128">
        <v>6.19</v>
      </c>
    </row>
    <row r="1600" spans="1:6" ht="12.75">
      <c r="A1600" s="129" t="s">
        <v>308</v>
      </c>
      <c r="B1600" s="129" t="s">
        <v>309</v>
      </c>
      <c r="C1600" s="130" t="s">
        <v>161</v>
      </c>
      <c r="D1600" s="130" t="s">
        <v>161</v>
      </c>
      <c r="E1600" s="130">
        <v>48</v>
      </c>
      <c r="F1600" s="131" t="s">
        <v>161</v>
      </c>
    </row>
    <row r="1601" spans="1:6" ht="12.75">
      <c r="A1601" s="129" t="s">
        <v>314</v>
      </c>
      <c r="B1601" s="129" t="s">
        <v>315</v>
      </c>
      <c r="C1601" s="130" t="s">
        <v>161</v>
      </c>
      <c r="D1601" s="130" t="s">
        <v>161</v>
      </c>
      <c r="E1601" s="130">
        <v>0</v>
      </c>
      <c r="F1601" s="131" t="s">
        <v>161</v>
      </c>
    </row>
    <row r="1602" spans="1:6" ht="12.75">
      <c r="A1602" s="126" t="s">
        <v>316</v>
      </c>
      <c r="B1602" s="126" t="s">
        <v>317</v>
      </c>
      <c r="C1602" s="127">
        <v>2955</v>
      </c>
      <c r="D1602" s="127">
        <v>2955</v>
      </c>
      <c r="E1602" s="127">
        <v>2955</v>
      </c>
      <c r="F1602" s="128">
        <v>100</v>
      </c>
    </row>
    <row r="1603" spans="1:6" ht="12.75">
      <c r="A1603" s="129" t="s">
        <v>318</v>
      </c>
      <c r="B1603" s="129" t="s">
        <v>319</v>
      </c>
      <c r="C1603" s="130" t="s">
        <v>161</v>
      </c>
      <c r="D1603" s="130" t="s">
        <v>161</v>
      </c>
      <c r="E1603" s="130">
        <v>2955</v>
      </c>
      <c r="F1603" s="131" t="s">
        <v>161</v>
      </c>
    </row>
    <row r="1604" spans="1:6" ht="12.75">
      <c r="A1604" s="126" t="s">
        <v>330</v>
      </c>
      <c r="B1604" s="126" t="s">
        <v>331</v>
      </c>
      <c r="C1604" s="127">
        <v>1150</v>
      </c>
      <c r="D1604" s="127">
        <v>1150</v>
      </c>
      <c r="E1604" s="127">
        <v>1140</v>
      </c>
      <c r="F1604" s="128">
        <v>99.13</v>
      </c>
    </row>
    <row r="1605" spans="1:6" ht="12.75">
      <c r="A1605" s="129" t="s">
        <v>332</v>
      </c>
      <c r="B1605" s="129" t="s">
        <v>333</v>
      </c>
      <c r="C1605" s="130" t="s">
        <v>161</v>
      </c>
      <c r="D1605" s="130" t="s">
        <v>161</v>
      </c>
      <c r="E1605" s="130">
        <v>1140</v>
      </c>
      <c r="F1605" s="131" t="s">
        <v>161</v>
      </c>
    </row>
    <row r="1606" spans="1:6" ht="12.75">
      <c r="A1606" s="523" t="s">
        <v>751</v>
      </c>
      <c r="B1606" s="521"/>
      <c r="C1606" s="118">
        <v>17500</v>
      </c>
      <c r="D1606" s="118">
        <v>17500</v>
      </c>
      <c r="E1606" s="118">
        <v>0</v>
      </c>
      <c r="F1606" s="119">
        <v>0</v>
      </c>
    </row>
    <row r="1607" spans="1:6" ht="12.75">
      <c r="A1607" s="523" t="s">
        <v>862</v>
      </c>
      <c r="B1607" s="521"/>
      <c r="C1607" s="118">
        <v>7500</v>
      </c>
      <c r="D1607" s="118">
        <v>7500</v>
      </c>
      <c r="E1607" s="118">
        <v>0</v>
      </c>
      <c r="F1607" s="119">
        <v>0</v>
      </c>
    </row>
    <row r="1608" spans="1:6" ht="12.75">
      <c r="A1608" s="126" t="s">
        <v>306</v>
      </c>
      <c r="B1608" s="126" t="s">
        <v>307</v>
      </c>
      <c r="C1608" s="127">
        <v>3000</v>
      </c>
      <c r="D1608" s="127">
        <v>3000</v>
      </c>
      <c r="E1608" s="127">
        <v>0</v>
      </c>
      <c r="F1608" s="128">
        <v>0</v>
      </c>
    </row>
    <row r="1609" spans="1:6" ht="12.75">
      <c r="A1609" s="129" t="s">
        <v>308</v>
      </c>
      <c r="B1609" s="129" t="s">
        <v>309</v>
      </c>
      <c r="C1609" s="130" t="s">
        <v>161</v>
      </c>
      <c r="D1609" s="130" t="s">
        <v>161</v>
      </c>
      <c r="E1609" s="130">
        <v>0</v>
      </c>
      <c r="F1609" s="131" t="s">
        <v>161</v>
      </c>
    </row>
    <row r="1610" spans="1:6" ht="12.75">
      <c r="A1610" s="126" t="s">
        <v>330</v>
      </c>
      <c r="B1610" s="126" t="s">
        <v>331</v>
      </c>
      <c r="C1610" s="127">
        <v>4500</v>
      </c>
      <c r="D1610" s="127">
        <v>4500</v>
      </c>
      <c r="E1610" s="127">
        <v>0</v>
      </c>
      <c r="F1610" s="128">
        <v>0</v>
      </c>
    </row>
    <row r="1611" spans="1:6" ht="12.75">
      <c r="A1611" s="129" t="s">
        <v>332</v>
      </c>
      <c r="B1611" s="129" t="s">
        <v>333</v>
      </c>
      <c r="C1611" s="130" t="s">
        <v>161</v>
      </c>
      <c r="D1611" s="130" t="s">
        <v>161</v>
      </c>
      <c r="E1611" s="130">
        <v>0</v>
      </c>
      <c r="F1611" s="131" t="s">
        <v>161</v>
      </c>
    </row>
    <row r="1612" spans="1:6" ht="12.75">
      <c r="A1612" s="523" t="s">
        <v>863</v>
      </c>
      <c r="B1612" s="521"/>
      <c r="C1612" s="118">
        <v>10000</v>
      </c>
      <c r="D1612" s="118">
        <v>10000</v>
      </c>
      <c r="E1612" s="118">
        <v>0</v>
      </c>
      <c r="F1612" s="119">
        <v>0</v>
      </c>
    </row>
    <row r="1613" spans="1:6" ht="12.75">
      <c r="A1613" s="126" t="s">
        <v>306</v>
      </c>
      <c r="B1613" s="126" t="s">
        <v>307</v>
      </c>
      <c r="C1613" s="127">
        <v>4000</v>
      </c>
      <c r="D1613" s="127">
        <v>4000</v>
      </c>
      <c r="E1613" s="127">
        <v>0</v>
      </c>
      <c r="F1613" s="128">
        <v>0</v>
      </c>
    </row>
    <row r="1614" spans="1:6" ht="12.75">
      <c r="A1614" s="129" t="s">
        <v>308</v>
      </c>
      <c r="B1614" s="129" t="s">
        <v>309</v>
      </c>
      <c r="C1614" s="130" t="s">
        <v>161</v>
      </c>
      <c r="D1614" s="130" t="s">
        <v>161</v>
      </c>
      <c r="E1614" s="130">
        <v>0</v>
      </c>
      <c r="F1614" s="131" t="s">
        <v>161</v>
      </c>
    </row>
    <row r="1615" spans="1:6" ht="12.75">
      <c r="A1615" s="126" t="s">
        <v>330</v>
      </c>
      <c r="B1615" s="126" t="s">
        <v>331</v>
      </c>
      <c r="C1615" s="127">
        <v>6000</v>
      </c>
      <c r="D1615" s="127">
        <v>6000</v>
      </c>
      <c r="E1615" s="127">
        <v>0</v>
      </c>
      <c r="F1615" s="128">
        <v>0</v>
      </c>
    </row>
    <row r="1616" spans="1:6" ht="12.75">
      <c r="A1616" s="129" t="s">
        <v>332</v>
      </c>
      <c r="B1616" s="129" t="s">
        <v>333</v>
      </c>
      <c r="C1616" s="130" t="s">
        <v>161</v>
      </c>
      <c r="D1616" s="130" t="s">
        <v>161</v>
      </c>
      <c r="E1616" s="130">
        <v>0</v>
      </c>
      <c r="F1616" s="131" t="s">
        <v>161</v>
      </c>
    </row>
    <row r="1617" spans="1:6" ht="12.75">
      <c r="A1617" s="523" t="s">
        <v>753</v>
      </c>
      <c r="B1617" s="521"/>
      <c r="C1617" s="118">
        <v>3333</v>
      </c>
      <c r="D1617" s="118">
        <v>3333</v>
      </c>
      <c r="E1617" s="118">
        <v>0</v>
      </c>
      <c r="F1617" s="119">
        <v>0</v>
      </c>
    </row>
    <row r="1618" spans="1:6" ht="12.75">
      <c r="A1618" s="523" t="s">
        <v>955</v>
      </c>
      <c r="B1618" s="521"/>
      <c r="C1618" s="118">
        <v>3333</v>
      </c>
      <c r="D1618" s="118">
        <v>3333</v>
      </c>
      <c r="E1618" s="118">
        <v>0</v>
      </c>
      <c r="F1618" s="119">
        <v>0</v>
      </c>
    </row>
    <row r="1619" spans="1:6" ht="12.75">
      <c r="A1619" s="126" t="s">
        <v>353</v>
      </c>
      <c r="B1619" s="126" t="s">
        <v>354</v>
      </c>
      <c r="C1619" s="127">
        <v>3333</v>
      </c>
      <c r="D1619" s="127">
        <v>3333</v>
      </c>
      <c r="E1619" s="127">
        <v>0</v>
      </c>
      <c r="F1619" s="128">
        <v>0</v>
      </c>
    </row>
    <row r="1620" spans="1:6" ht="12.75">
      <c r="A1620" s="129" t="s">
        <v>365</v>
      </c>
      <c r="B1620" s="129" t="s">
        <v>354</v>
      </c>
      <c r="C1620" s="130" t="s">
        <v>161</v>
      </c>
      <c r="D1620" s="130" t="s">
        <v>161</v>
      </c>
      <c r="E1620" s="130">
        <v>0</v>
      </c>
      <c r="F1620" s="131" t="s">
        <v>161</v>
      </c>
    </row>
    <row r="1621" spans="1:6" ht="12.75">
      <c r="A1621" s="123" t="s">
        <v>767</v>
      </c>
      <c r="B1621" s="123" t="s">
        <v>970</v>
      </c>
      <c r="C1621" s="124">
        <v>602500</v>
      </c>
      <c r="D1621" s="124">
        <v>602500</v>
      </c>
      <c r="E1621" s="124">
        <v>527066.18</v>
      </c>
      <c r="F1621" s="125">
        <v>87.48</v>
      </c>
    </row>
    <row r="1622" spans="1:6" ht="12.75">
      <c r="A1622" s="523" t="s">
        <v>748</v>
      </c>
      <c r="B1622" s="521"/>
      <c r="C1622" s="118">
        <v>600000</v>
      </c>
      <c r="D1622" s="118">
        <v>600000</v>
      </c>
      <c r="E1622" s="118">
        <v>527066.18</v>
      </c>
      <c r="F1622" s="119">
        <v>87.84</v>
      </c>
    </row>
    <row r="1623" spans="1:6" ht="12.75">
      <c r="A1623" s="523" t="s">
        <v>847</v>
      </c>
      <c r="B1623" s="521"/>
      <c r="C1623" s="118">
        <v>600000</v>
      </c>
      <c r="D1623" s="118">
        <v>600000</v>
      </c>
      <c r="E1623" s="118">
        <v>527066.18</v>
      </c>
      <c r="F1623" s="119">
        <v>87.84</v>
      </c>
    </row>
    <row r="1624" spans="1:6" ht="12.75">
      <c r="A1624" s="126" t="s">
        <v>306</v>
      </c>
      <c r="B1624" s="126" t="s">
        <v>307</v>
      </c>
      <c r="C1624" s="127">
        <v>800</v>
      </c>
      <c r="D1624" s="127">
        <v>800</v>
      </c>
      <c r="E1624" s="127">
        <v>0</v>
      </c>
      <c r="F1624" s="128">
        <v>0</v>
      </c>
    </row>
    <row r="1625" spans="1:6" ht="12.75">
      <c r="A1625" s="129" t="s">
        <v>308</v>
      </c>
      <c r="B1625" s="129" t="s">
        <v>309</v>
      </c>
      <c r="C1625" s="130" t="s">
        <v>161</v>
      </c>
      <c r="D1625" s="130" t="s">
        <v>161</v>
      </c>
      <c r="E1625" s="130">
        <v>0</v>
      </c>
      <c r="F1625" s="131" t="s">
        <v>161</v>
      </c>
    </row>
    <row r="1626" spans="1:6" ht="12.75">
      <c r="A1626" s="126" t="s">
        <v>316</v>
      </c>
      <c r="B1626" s="126" t="s">
        <v>317</v>
      </c>
      <c r="C1626" s="127">
        <v>596200</v>
      </c>
      <c r="D1626" s="127">
        <v>596200</v>
      </c>
      <c r="E1626" s="127">
        <v>526066.18</v>
      </c>
      <c r="F1626" s="128">
        <v>88.24</v>
      </c>
    </row>
    <row r="1627" spans="1:6" ht="12.75">
      <c r="A1627" s="129" t="s">
        <v>318</v>
      </c>
      <c r="B1627" s="129" t="s">
        <v>319</v>
      </c>
      <c r="C1627" s="130" t="s">
        <v>161</v>
      </c>
      <c r="D1627" s="130" t="s">
        <v>161</v>
      </c>
      <c r="E1627" s="130">
        <v>0</v>
      </c>
      <c r="F1627" s="131" t="s">
        <v>161</v>
      </c>
    </row>
    <row r="1628" spans="1:6" ht="12.75">
      <c r="A1628" s="129" t="s">
        <v>320</v>
      </c>
      <c r="B1628" s="129" t="s">
        <v>321</v>
      </c>
      <c r="C1628" s="130" t="s">
        <v>161</v>
      </c>
      <c r="D1628" s="130" t="s">
        <v>161</v>
      </c>
      <c r="E1628" s="130">
        <v>419970.83</v>
      </c>
      <c r="F1628" s="131" t="s">
        <v>161</v>
      </c>
    </row>
    <row r="1629" spans="1:6" ht="12.75">
      <c r="A1629" s="129" t="s">
        <v>322</v>
      </c>
      <c r="B1629" s="129" t="s">
        <v>323</v>
      </c>
      <c r="C1629" s="130" t="s">
        <v>161</v>
      </c>
      <c r="D1629" s="130" t="s">
        <v>161</v>
      </c>
      <c r="E1629" s="130">
        <v>104054.85</v>
      </c>
      <c r="F1629" s="131" t="s">
        <v>161</v>
      </c>
    </row>
    <row r="1630" spans="1:6" ht="12.75">
      <c r="A1630" s="129" t="s">
        <v>324</v>
      </c>
      <c r="B1630" s="129" t="s">
        <v>325</v>
      </c>
      <c r="C1630" s="130" t="s">
        <v>161</v>
      </c>
      <c r="D1630" s="130" t="s">
        <v>161</v>
      </c>
      <c r="E1630" s="130">
        <v>0</v>
      </c>
      <c r="F1630" s="131" t="s">
        <v>161</v>
      </c>
    </row>
    <row r="1631" spans="1:6" ht="12.75">
      <c r="A1631" s="129" t="s">
        <v>326</v>
      </c>
      <c r="B1631" s="129" t="s">
        <v>327</v>
      </c>
      <c r="C1631" s="130" t="s">
        <v>161</v>
      </c>
      <c r="D1631" s="130" t="s">
        <v>161</v>
      </c>
      <c r="E1631" s="130">
        <v>2040.5</v>
      </c>
      <c r="F1631" s="131" t="s">
        <v>161</v>
      </c>
    </row>
    <row r="1632" spans="1:6" ht="12.75">
      <c r="A1632" s="129" t="s">
        <v>328</v>
      </c>
      <c r="B1632" s="129" t="s">
        <v>329</v>
      </c>
      <c r="C1632" s="130" t="s">
        <v>161</v>
      </c>
      <c r="D1632" s="130" t="s">
        <v>161</v>
      </c>
      <c r="E1632" s="130">
        <v>0</v>
      </c>
      <c r="F1632" s="131" t="s">
        <v>161</v>
      </c>
    </row>
    <row r="1633" spans="1:6" ht="12.75">
      <c r="A1633" s="126" t="s">
        <v>330</v>
      </c>
      <c r="B1633" s="126" t="s">
        <v>331</v>
      </c>
      <c r="C1633" s="127">
        <v>2500</v>
      </c>
      <c r="D1633" s="127">
        <v>2500</v>
      </c>
      <c r="E1633" s="127">
        <v>1000</v>
      </c>
      <c r="F1633" s="128">
        <v>40</v>
      </c>
    </row>
    <row r="1634" spans="1:6" ht="12.75">
      <c r="A1634" s="129" t="s">
        <v>332</v>
      </c>
      <c r="B1634" s="129" t="s">
        <v>333</v>
      </c>
      <c r="C1634" s="130" t="s">
        <v>161</v>
      </c>
      <c r="D1634" s="130" t="s">
        <v>161</v>
      </c>
      <c r="E1634" s="130">
        <v>1000</v>
      </c>
      <c r="F1634" s="131" t="s">
        <v>161</v>
      </c>
    </row>
    <row r="1635" spans="1:6" ht="12.75">
      <c r="A1635" s="129" t="s">
        <v>334</v>
      </c>
      <c r="B1635" s="129" t="s">
        <v>335</v>
      </c>
      <c r="C1635" s="130" t="s">
        <v>161</v>
      </c>
      <c r="D1635" s="130" t="s">
        <v>161</v>
      </c>
      <c r="E1635" s="130">
        <v>0</v>
      </c>
      <c r="F1635" s="131" t="s">
        <v>161</v>
      </c>
    </row>
    <row r="1636" spans="1:6" ht="12.75">
      <c r="A1636" s="129" t="s">
        <v>342</v>
      </c>
      <c r="B1636" s="129" t="s">
        <v>343</v>
      </c>
      <c r="C1636" s="130" t="s">
        <v>161</v>
      </c>
      <c r="D1636" s="130" t="s">
        <v>161</v>
      </c>
      <c r="E1636" s="130">
        <v>0</v>
      </c>
      <c r="F1636" s="131" t="s">
        <v>161</v>
      </c>
    </row>
    <row r="1637" spans="1:6" ht="12.75">
      <c r="A1637" s="126" t="s">
        <v>353</v>
      </c>
      <c r="B1637" s="126" t="s">
        <v>354</v>
      </c>
      <c r="C1637" s="127">
        <v>500</v>
      </c>
      <c r="D1637" s="127">
        <v>500</v>
      </c>
      <c r="E1637" s="127">
        <v>0</v>
      </c>
      <c r="F1637" s="128">
        <v>0</v>
      </c>
    </row>
    <row r="1638" spans="1:6" ht="12.75">
      <c r="A1638" s="129" t="s">
        <v>365</v>
      </c>
      <c r="B1638" s="129" t="s">
        <v>354</v>
      </c>
      <c r="C1638" s="130" t="s">
        <v>161</v>
      </c>
      <c r="D1638" s="130" t="s">
        <v>161</v>
      </c>
      <c r="E1638" s="130">
        <v>0</v>
      </c>
      <c r="F1638" s="131" t="s">
        <v>161</v>
      </c>
    </row>
    <row r="1639" spans="1:6" ht="12.75">
      <c r="A1639" s="523" t="s">
        <v>751</v>
      </c>
      <c r="B1639" s="521"/>
      <c r="C1639" s="118">
        <v>2500</v>
      </c>
      <c r="D1639" s="118">
        <v>2500</v>
      </c>
      <c r="E1639" s="118">
        <v>0</v>
      </c>
      <c r="F1639" s="119">
        <v>0</v>
      </c>
    </row>
    <row r="1640" spans="1:6" ht="12.75">
      <c r="A1640" s="523" t="s">
        <v>862</v>
      </c>
      <c r="B1640" s="521"/>
      <c r="C1640" s="118">
        <v>2500</v>
      </c>
      <c r="D1640" s="118">
        <v>2500</v>
      </c>
      <c r="E1640" s="118">
        <v>0</v>
      </c>
      <c r="F1640" s="119">
        <v>0</v>
      </c>
    </row>
    <row r="1641" spans="1:6" ht="12.75">
      <c r="A1641" s="126" t="s">
        <v>295</v>
      </c>
      <c r="B1641" s="126" t="s">
        <v>296</v>
      </c>
      <c r="C1641" s="127">
        <v>2500</v>
      </c>
      <c r="D1641" s="127">
        <v>2500</v>
      </c>
      <c r="E1641" s="127">
        <v>0</v>
      </c>
      <c r="F1641" s="128">
        <v>0</v>
      </c>
    </row>
    <row r="1642" spans="1:6" ht="12.75">
      <c r="A1642" s="129" t="s">
        <v>297</v>
      </c>
      <c r="B1642" s="129" t="s">
        <v>296</v>
      </c>
      <c r="C1642" s="130" t="s">
        <v>161</v>
      </c>
      <c r="D1642" s="130" t="s">
        <v>161</v>
      </c>
      <c r="E1642" s="130">
        <v>0</v>
      </c>
      <c r="F1642" s="131" t="s">
        <v>161</v>
      </c>
    </row>
    <row r="1643" spans="1:6" ht="12.75">
      <c r="A1643" s="123" t="s">
        <v>769</v>
      </c>
      <c r="B1643" s="123" t="s">
        <v>971</v>
      </c>
      <c r="C1643" s="124">
        <v>704640</v>
      </c>
      <c r="D1643" s="124">
        <v>704640</v>
      </c>
      <c r="E1643" s="124">
        <v>704113.59</v>
      </c>
      <c r="F1643" s="125">
        <v>99.93</v>
      </c>
    </row>
    <row r="1644" spans="1:6" ht="12.75">
      <c r="A1644" s="523" t="s">
        <v>748</v>
      </c>
      <c r="B1644" s="521"/>
      <c r="C1644" s="118">
        <v>704640</v>
      </c>
      <c r="D1644" s="118">
        <v>704640</v>
      </c>
      <c r="E1644" s="118">
        <v>704113.59</v>
      </c>
      <c r="F1644" s="119">
        <v>99.93</v>
      </c>
    </row>
    <row r="1645" spans="1:6" ht="12.75">
      <c r="A1645" s="523" t="s">
        <v>750</v>
      </c>
      <c r="B1645" s="521"/>
      <c r="C1645" s="118">
        <v>704640</v>
      </c>
      <c r="D1645" s="118">
        <v>704640</v>
      </c>
      <c r="E1645" s="118">
        <v>704113.59</v>
      </c>
      <c r="F1645" s="119">
        <v>99.93</v>
      </c>
    </row>
    <row r="1646" spans="1:6" ht="12.75">
      <c r="A1646" s="126" t="s">
        <v>316</v>
      </c>
      <c r="B1646" s="126" t="s">
        <v>317</v>
      </c>
      <c r="C1646" s="127">
        <v>250972</v>
      </c>
      <c r="D1646" s="127">
        <v>250972</v>
      </c>
      <c r="E1646" s="127">
        <v>250972.59</v>
      </c>
      <c r="F1646" s="128">
        <v>100</v>
      </c>
    </row>
    <row r="1647" spans="1:6" ht="12.75">
      <c r="A1647" s="129" t="s">
        <v>318</v>
      </c>
      <c r="B1647" s="129" t="s">
        <v>319</v>
      </c>
      <c r="C1647" s="130" t="s">
        <v>161</v>
      </c>
      <c r="D1647" s="130" t="s">
        <v>161</v>
      </c>
      <c r="E1647" s="130">
        <v>14756.96</v>
      </c>
      <c r="F1647" s="131" t="s">
        <v>161</v>
      </c>
    </row>
    <row r="1648" spans="1:6" ht="12.75">
      <c r="A1648" s="129" t="s">
        <v>322</v>
      </c>
      <c r="B1648" s="129" t="s">
        <v>323</v>
      </c>
      <c r="C1648" s="130" t="s">
        <v>161</v>
      </c>
      <c r="D1648" s="130" t="s">
        <v>161</v>
      </c>
      <c r="E1648" s="130">
        <v>236215.63</v>
      </c>
      <c r="F1648" s="131" t="s">
        <v>161</v>
      </c>
    </row>
    <row r="1649" spans="1:6" ht="12.75">
      <c r="A1649" s="126" t="s">
        <v>330</v>
      </c>
      <c r="B1649" s="126" t="s">
        <v>331</v>
      </c>
      <c r="C1649" s="127">
        <v>398822</v>
      </c>
      <c r="D1649" s="127">
        <v>398822</v>
      </c>
      <c r="E1649" s="127">
        <v>398791.19</v>
      </c>
      <c r="F1649" s="128">
        <v>99.99</v>
      </c>
    </row>
    <row r="1650" spans="1:6" ht="12.75">
      <c r="A1650" s="129" t="s">
        <v>334</v>
      </c>
      <c r="B1650" s="129" t="s">
        <v>335</v>
      </c>
      <c r="C1650" s="130" t="s">
        <v>161</v>
      </c>
      <c r="D1650" s="130" t="s">
        <v>161</v>
      </c>
      <c r="E1650" s="130">
        <v>51322</v>
      </c>
      <c r="F1650" s="131" t="s">
        <v>161</v>
      </c>
    </row>
    <row r="1651" spans="1:6" ht="12.75">
      <c r="A1651" s="129" t="s">
        <v>338</v>
      </c>
      <c r="B1651" s="129" t="s">
        <v>339</v>
      </c>
      <c r="C1651" s="130" t="s">
        <v>161</v>
      </c>
      <c r="D1651" s="130" t="s">
        <v>161</v>
      </c>
      <c r="E1651" s="130">
        <v>93222.53</v>
      </c>
      <c r="F1651" s="131" t="s">
        <v>161</v>
      </c>
    </row>
    <row r="1652" spans="1:6" ht="12.75">
      <c r="A1652" s="129" t="s">
        <v>340</v>
      </c>
      <c r="B1652" s="129" t="s">
        <v>341</v>
      </c>
      <c r="C1652" s="130" t="s">
        <v>161</v>
      </c>
      <c r="D1652" s="130" t="s">
        <v>161</v>
      </c>
      <c r="E1652" s="130">
        <v>54326</v>
      </c>
      <c r="F1652" s="131" t="s">
        <v>161</v>
      </c>
    </row>
    <row r="1653" spans="1:6" ht="12.75">
      <c r="A1653" s="129" t="s">
        <v>344</v>
      </c>
      <c r="B1653" s="129" t="s">
        <v>345</v>
      </c>
      <c r="C1653" s="130" t="s">
        <v>161</v>
      </c>
      <c r="D1653" s="130" t="s">
        <v>161</v>
      </c>
      <c r="E1653" s="130">
        <v>3434.02</v>
      </c>
      <c r="F1653" s="131" t="s">
        <v>161</v>
      </c>
    </row>
    <row r="1654" spans="1:6" ht="12.75">
      <c r="A1654" s="129" t="s">
        <v>348</v>
      </c>
      <c r="B1654" s="129" t="s">
        <v>349</v>
      </c>
      <c r="C1654" s="130" t="s">
        <v>161</v>
      </c>
      <c r="D1654" s="130" t="s">
        <v>161</v>
      </c>
      <c r="E1654" s="130">
        <v>196486.64</v>
      </c>
      <c r="F1654" s="131" t="s">
        <v>161</v>
      </c>
    </row>
    <row r="1655" spans="1:6" ht="12.75">
      <c r="A1655" s="126" t="s">
        <v>353</v>
      </c>
      <c r="B1655" s="126" t="s">
        <v>354</v>
      </c>
      <c r="C1655" s="127">
        <v>42943</v>
      </c>
      <c r="D1655" s="127">
        <v>42943</v>
      </c>
      <c r="E1655" s="127">
        <v>42942.42</v>
      </c>
      <c r="F1655" s="128">
        <v>100</v>
      </c>
    </row>
    <row r="1656" spans="1:6" ht="12.75">
      <c r="A1656" s="129" t="s">
        <v>357</v>
      </c>
      <c r="B1656" s="129" t="s">
        <v>358</v>
      </c>
      <c r="C1656" s="130" t="s">
        <v>161</v>
      </c>
      <c r="D1656" s="130" t="s">
        <v>161</v>
      </c>
      <c r="E1656" s="130">
        <v>42942.42</v>
      </c>
      <c r="F1656" s="131" t="s">
        <v>161</v>
      </c>
    </row>
    <row r="1657" spans="1:6" ht="12.75">
      <c r="A1657" s="126" t="s">
        <v>456</v>
      </c>
      <c r="B1657" s="126" t="s">
        <v>457</v>
      </c>
      <c r="C1657" s="127">
        <v>11903</v>
      </c>
      <c r="D1657" s="127">
        <v>11903</v>
      </c>
      <c r="E1657" s="127">
        <v>11407.39</v>
      </c>
      <c r="F1657" s="128">
        <v>95.84</v>
      </c>
    </row>
    <row r="1658" spans="1:6" ht="12.75">
      <c r="A1658" s="129" t="s">
        <v>458</v>
      </c>
      <c r="B1658" s="129" t="s">
        <v>459</v>
      </c>
      <c r="C1658" s="130" t="s">
        <v>161</v>
      </c>
      <c r="D1658" s="130" t="s">
        <v>161</v>
      </c>
      <c r="E1658" s="130">
        <v>11407.39</v>
      </c>
      <c r="F1658" s="131" t="s">
        <v>161</v>
      </c>
    </row>
    <row r="1659" spans="1:6" ht="12.75">
      <c r="A1659" s="123" t="s">
        <v>801</v>
      </c>
      <c r="B1659" s="123" t="s">
        <v>972</v>
      </c>
      <c r="C1659" s="124">
        <v>23000</v>
      </c>
      <c r="D1659" s="124">
        <v>23000</v>
      </c>
      <c r="E1659" s="124">
        <v>800</v>
      </c>
      <c r="F1659" s="125">
        <v>3.48</v>
      </c>
    </row>
    <row r="1660" spans="1:6" ht="12.75">
      <c r="A1660" s="523" t="s">
        <v>751</v>
      </c>
      <c r="B1660" s="521"/>
      <c r="C1660" s="118">
        <v>23000</v>
      </c>
      <c r="D1660" s="118">
        <v>23000</v>
      </c>
      <c r="E1660" s="118">
        <v>800</v>
      </c>
      <c r="F1660" s="119">
        <v>3.48</v>
      </c>
    </row>
    <row r="1661" spans="1:6" ht="12.75">
      <c r="A1661" s="523" t="s">
        <v>862</v>
      </c>
      <c r="B1661" s="521"/>
      <c r="C1661" s="118">
        <v>23000</v>
      </c>
      <c r="D1661" s="118">
        <v>23000</v>
      </c>
      <c r="E1661" s="118">
        <v>800</v>
      </c>
      <c r="F1661" s="119">
        <v>3.48</v>
      </c>
    </row>
    <row r="1662" spans="1:6" ht="12.75">
      <c r="A1662" s="126" t="s">
        <v>316</v>
      </c>
      <c r="B1662" s="126" t="s">
        <v>317</v>
      </c>
      <c r="C1662" s="127">
        <v>13000</v>
      </c>
      <c r="D1662" s="127">
        <v>13000</v>
      </c>
      <c r="E1662" s="127">
        <v>800</v>
      </c>
      <c r="F1662" s="128">
        <v>6.15</v>
      </c>
    </row>
    <row r="1663" spans="1:6" ht="12.75">
      <c r="A1663" s="129" t="s">
        <v>318</v>
      </c>
      <c r="B1663" s="129" t="s">
        <v>319</v>
      </c>
      <c r="C1663" s="130" t="s">
        <v>161</v>
      </c>
      <c r="D1663" s="130" t="s">
        <v>161</v>
      </c>
      <c r="E1663" s="130">
        <v>800</v>
      </c>
      <c r="F1663" s="131" t="s">
        <v>161</v>
      </c>
    </row>
    <row r="1664" spans="1:6" ht="12.75">
      <c r="A1664" s="129" t="s">
        <v>320</v>
      </c>
      <c r="B1664" s="129" t="s">
        <v>321</v>
      </c>
      <c r="C1664" s="130" t="s">
        <v>161</v>
      </c>
      <c r="D1664" s="130" t="s">
        <v>161</v>
      </c>
      <c r="E1664" s="130">
        <v>0</v>
      </c>
      <c r="F1664" s="131" t="s">
        <v>161</v>
      </c>
    </row>
    <row r="1665" spans="1:6" ht="12.75">
      <c r="A1665" s="126" t="s">
        <v>330</v>
      </c>
      <c r="B1665" s="126" t="s">
        <v>331</v>
      </c>
      <c r="C1665" s="127">
        <v>10000</v>
      </c>
      <c r="D1665" s="127">
        <v>10000</v>
      </c>
      <c r="E1665" s="127">
        <v>0</v>
      </c>
      <c r="F1665" s="128">
        <v>0</v>
      </c>
    </row>
    <row r="1666" spans="1:6" ht="12.75">
      <c r="A1666" s="129" t="s">
        <v>332</v>
      </c>
      <c r="B1666" s="129" t="s">
        <v>333</v>
      </c>
      <c r="C1666" s="130" t="s">
        <v>161</v>
      </c>
      <c r="D1666" s="130" t="s">
        <v>161</v>
      </c>
      <c r="E1666" s="130">
        <v>0</v>
      </c>
      <c r="F1666" s="131" t="s">
        <v>161</v>
      </c>
    </row>
    <row r="1667" spans="1:6" ht="12.75">
      <c r="A1667" s="123" t="s">
        <v>803</v>
      </c>
      <c r="B1667" s="123" t="s">
        <v>973</v>
      </c>
      <c r="C1667" s="124">
        <v>23800</v>
      </c>
      <c r="D1667" s="124">
        <v>23800</v>
      </c>
      <c r="E1667" s="124">
        <v>2979.52</v>
      </c>
      <c r="F1667" s="125">
        <v>12.52</v>
      </c>
    </row>
    <row r="1668" spans="1:6" ht="12.75">
      <c r="A1668" s="523" t="s">
        <v>746</v>
      </c>
      <c r="B1668" s="521"/>
      <c r="C1668" s="118">
        <v>3000</v>
      </c>
      <c r="D1668" s="118">
        <v>3000</v>
      </c>
      <c r="E1668" s="118">
        <v>2979.52</v>
      </c>
      <c r="F1668" s="119">
        <v>99.32</v>
      </c>
    </row>
    <row r="1669" spans="1:6" ht="12.75">
      <c r="A1669" s="523" t="s">
        <v>747</v>
      </c>
      <c r="B1669" s="521"/>
      <c r="C1669" s="118">
        <v>3000</v>
      </c>
      <c r="D1669" s="118">
        <v>3000</v>
      </c>
      <c r="E1669" s="118">
        <v>2979.52</v>
      </c>
      <c r="F1669" s="119">
        <v>99.32</v>
      </c>
    </row>
    <row r="1670" spans="1:6" ht="12.75">
      <c r="A1670" s="126" t="s">
        <v>316</v>
      </c>
      <c r="B1670" s="126" t="s">
        <v>317</v>
      </c>
      <c r="C1670" s="127">
        <v>2000</v>
      </c>
      <c r="D1670" s="127">
        <v>2000</v>
      </c>
      <c r="E1670" s="127">
        <v>1979.52</v>
      </c>
      <c r="F1670" s="128">
        <v>98.98</v>
      </c>
    </row>
    <row r="1671" spans="1:6" ht="12.75">
      <c r="A1671" s="129" t="s">
        <v>328</v>
      </c>
      <c r="B1671" s="129" t="s">
        <v>329</v>
      </c>
      <c r="C1671" s="130" t="s">
        <v>161</v>
      </c>
      <c r="D1671" s="130" t="s">
        <v>161</v>
      </c>
      <c r="E1671" s="130">
        <v>1979.52</v>
      </c>
      <c r="F1671" s="131" t="s">
        <v>161</v>
      </c>
    </row>
    <row r="1672" spans="1:6" ht="12.75">
      <c r="A1672" s="126" t="s">
        <v>330</v>
      </c>
      <c r="B1672" s="126" t="s">
        <v>331</v>
      </c>
      <c r="C1672" s="127">
        <v>1000</v>
      </c>
      <c r="D1672" s="127">
        <v>1000</v>
      </c>
      <c r="E1672" s="127">
        <v>1000</v>
      </c>
      <c r="F1672" s="128">
        <v>100</v>
      </c>
    </row>
    <row r="1673" spans="1:6" ht="12.75">
      <c r="A1673" s="129" t="s">
        <v>332</v>
      </c>
      <c r="B1673" s="129" t="s">
        <v>333</v>
      </c>
      <c r="C1673" s="130" t="s">
        <v>161</v>
      </c>
      <c r="D1673" s="130" t="s">
        <v>161</v>
      </c>
      <c r="E1673" s="130">
        <v>1000</v>
      </c>
      <c r="F1673" s="131" t="s">
        <v>161</v>
      </c>
    </row>
    <row r="1674" spans="1:6" ht="12.75">
      <c r="A1674" s="523" t="s">
        <v>751</v>
      </c>
      <c r="B1674" s="521"/>
      <c r="C1674" s="118">
        <v>20800</v>
      </c>
      <c r="D1674" s="118">
        <v>20800</v>
      </c>
      <c r="E1674" s="118">
        <v>0</v>
      </c>
      <c r="F1674" s="119">
        <v>0</v>
      </c>
    </row>
    <row r="1675" spans="1:6" ht="12.75">
      <c r="A1675" s="523" t="s">
        <v>862</v>
      </c>
      <c r="B1675" s="521"/>
      <c r="C1675" s="118">
        <v>2500</v>
      </c>
      <c r="D1675" s="118">
        <v>2500</v>
      </c>
      <c r="E1675" s="118">
        <v>0</v>
      </c>
      <c r="F1675" s="119">
        <v>0</v>
      </c>
    </row>
    <row r="1676" spans="1:6" ht="12.75">
      <c r="A1676" s="126" t="s">
        <v>306</v>
      </c>
      <c r="B1676" s="126" t="s">
        <v>307</v>
      </c>
      <c r="C1676" s="127">
        <v>1500</v>
      </c>
      <c r="D1676" s="127">
        <v>1500</v>
      </c>
      <c r="E1676" s="127">
        <v>0</v>
      </c>
      <c r="F1676" s="128">
        <v>0</v>
      </c>
    </row>
    <row r="1677" spans="1:6" ht="12.75">
      <c r="A1677" s="129" t="s">
        <v>308</v>
      </c>
      <c r="B1677" s="129" t="s">
        <v>309</v>
      </c>
      <c r="C1677" s="130" t="s">
        <v>161</v>
      </c>
      <c r="D1677" s="130" t="s">
        <v>161</v>
      </c>
      <c r="E1677" s="130">
        <v>0</v>
      </c>
      <c r="F1677" s="131" t="s">
        <v>161</v>
      </c>
    </row>
    <row r="1678" spans="1:6" ht="12.75">
      <c r="A1678" s="126" t="s">
        <v>330</v>
      </c>
      <c r="B1678" s="126" t="s">
        <v>331</v>
      </c>
      <c r="C1678" s="127">
        <v>1000</v>
      </c>
      <c r="D1678" s="127">
        <v>1000</v>
      </c>
      <c r="E1678" s="127">
        <v>0</v>
      </c>
      <c r="F1678" s="128">
        <v>0</v>
      </c>
    </row>
    <row r="1679" spans="1:6" ht="12.75">
      <c r="A1679" s="129" t="s">
        <v>332</v>
      </c>
      <c r="B1679" s="129" t="s">
        <v>333</v>
      </c>
      <c r="C1679" s="130" t="s">
        <v>161</v>
      </c>
      <c r="D1679" s="130" t="s">
        <v>161</v>
      </c>
      <c r="E1679" s="130">
        <v>0</v>
      </c>
      <c r="F1679" s="131" t="s">
        <v>161</v>
      </c>
    </row>
    <row r="1680" spans="1:6" ht="12.75">
      <c r="A1680" s="523" t="s">
        <v>863</v>
      </c>
      <c r="B1680" s="521"/>
      <c r="C1680" s="118">
        <v>18300</v>
      </c>
      <c r="D1680" s="118">
        <v>18300</v>
      </c>
      <c r="E1680" s="118">
        <v>0</v>
      </c>
      <c r="F1680" s="119">
        <v>0</v>
      </c>
    </row>
    <row r="1681" spans="1:6" ht="12.75">
      <c r="A1681" s="126" t="s">
        <v>306</v>
      </c>
      <c r="B1681" s="126" t="s">
        <v>307</v>
      </c>
      <c r="C1681" s="127">
        <v>11000</v>
      </c>
      <c r="D1681" s="127">
        <v>11000</v>
      </c>
      <c r="E1681" s="127">
        <v>0</v>
      </c>
      <c r="F1681" s="128">
        <v>0</v>
      </c>
    </row>
    <row r="1682" spans="1:6" ht="12.75">
      <c r="A1682" s="129" t="s">
        <v>308</v>
      </c>
      <c r="B1682" s="129" t="s">
        <v>309</v>
      </c>
      <c r="C1682" s="130" t="s">
        <v>161</v>
      </c>
      <c r="D1682" s="130" t="s">
        <v>161</v>
      </c>
      <c r="E1682" s="130">
        <v>0</v>
      </c>
      <c r="F1682" s="131" t="s">
        <v>161</v>
      </c>
    </row>
    <row r="1683" spans="1:6" ht="12.75">
      <c r="A1683" s="129" t="s">
        <v>314</v>
      </c>
      <c r="B1683" s="129" t="s">
        <v>315</v>
      </c>
      <c r="C1683" s="130" t="s">
        <v>161</v>
      </c>
      <c r="D1683" s="130" t="s">
        <v>161</v>
      </c>
      <c r="E1683" s="130">
        <v>0</v>
      </c>
      <c r="F1683" s="131" t="s">
        <v>161</v>
      </c>
    </row>
    <row r="1684" spans="1:6" ht="12.75">
      <c r="A1684" s="126" t="s">
        <v>330</v>
      </c>
      <c r="B1684" s="126" t="s">
        <v>331</v>
      </c>
      <c r="C1684" s="127">
        <v>7300</v>
      </c>
      <c r="D1684" s="127">
        <v>7300</v>
      </c>
      <c r="E1684" s="127">
        <v>0</v>
      </c>
      <c r="F1684" s="128">
        <v>0</v>
      </c>
    </row>
    <row r="1685" spans="1:6" ht="12.75">
      <c r="A1685" s="129" t="s">
        <v>332</v>
      </c>
      <c r="B1685" s="129" t="s">
        <v>333</v>
      </c>
      <c r="C1685" s="130" t="s">
        <v>161</v>
      </c>
      <c r="D1685" s="130" t="s">
        <v>161</v>
      </c>
      <c r="E1685" s="130">
        <v>0</v>
      </c>
      <c r="F1685" s="131" t="s">
        <v>161</v>
      </c>
    </row>
    <row r="1686" spans="1:6" ht="12.75">
      <c r="A1686" s="123" t="s">
        <v>805</v>
      </c>
      <c r="B1686" s="123" t="s">
        <v>1411</v>
      </c>
      <c r="C1686" s="124">
        <v>1000</v>
      </c>
      <c r="D1686" s="124">
        <v>1000</v>
      </c>
      <c r="E1686" s="124">
        <v>0</v>
      </c>
      <c r="F1686" s="125">
        <v>0</v>
      </c>
    </row>
    <row r="1687" spans="1:6" ht="12.75">
      <c r="A1687" s="523" t="s">
        <v>746</v>
      </c>
      <c r="B1687" s="521"/>
      <c r="C1687" s="118">
        <v>1000</v>
      </c>
      <c r="D1687" s="118">
        <v>1000</v>
      </c>
      <c r="E1687" s="118">
        <v>0</v>
      </c>
      <c r="F1687" s="119">
        <v>0</v>
      </c>
    </row>
    <row r="1688" spans="1:6" ht="12.75">
      <c r="A1688" s="523" t="s">
        <v>747</v>
      </c>
      <c r="B1688" s="521"/>
      <c r="C1688" s="118">
        <v>1000</v>
      </c>
      <c r="D1688" s="118">
        <v>1000</v>
      </c>
      <c r="E1688" s="118">
        <v>0</v>
      </c>
      <c r="F1688" s="119">
        <v>0</v>
      </c>
    </row>
    <row r="1689" spans="1:6" ht="12.75">
      <c r="A1689" s="126" t="s">
        <v>330</v>
      </c>
      <c r="B1689" s="126" t="s">
        <v>331</v>
      </c>
      <c r="C1689" s="127">
        <v>500</v>
      </c>
      <c r="D1689" s="127">
        <v>500</v>
      </c>
      <c r="E1689" s="127">
        <v>0</v>
      </c>
      <c r="F1689" s="128">
        <v>0</v>
      </c>
    </row>
    <row r="1690" spans="1:6" ht="12.75">
      <c r="A1690" s="129" t="s">
        <v>344</v>
      </c>
      <c r="B1690" s="129" t="s">
        <v>345</v>
      </c>
      <c r="C1690" s="130" t="s">
        <v>161</v>
      </c>
      <c r="D1690" s="130" t="s">
        <v>161</v>
      </c>
      <c r="E1690" s="130">
        <v>0</v>
      </c>
      <c r="F1690" s="131" t="s">
        <v>161</v>
      </c>
    </row>
    <row r="1691" spans="1:6" ht="12.75">
      <c r="A1691" s="126" t="s">
        <v>353</v>
      </c>
      <c r="B1691" s="126" t="s">
        <v>354</v>
      </c>
      <c r="C1691" s="127">
        <v>500</v>
      </c>
      <c r="D1691" s="127">
        <v>500</v>
      </c>
      <c r="E1691" s="127">
        <v>0</v>
      </c>
      <c r="F1691" s="128">
        <v>0</v>
      </c>
    </row>
    <row r="1692" spans="1:6" ht="12.75">
      <c r="A1692" s="129" t="s">
        <v>365</v>
      </c>
      <c r="B1692" s="129" t="s">
        <v>354</v>
      </c>
      <c r="C1692" s="130" t="s">
        <v>161</v>
      </c>
      <c r="D1692" s="130" t="s">
        <v>161</v>
      </c>
      <c r="E1692" s="130">
        <v>0</v>
      </c>
      <c r="F1692" s="131" t="s">
        <v>161</v>
      </c>
    </row>
    <row r="1693" spans="1:6" ht="12.75">
      <c r="A1693" s="123" t="s">
        <v>808</v>
      </c>
      <c r="B1693" s="123" t="s">
        <v>974</v>
      </c>
      <c r="C1693" s="124">
        <v>13333</v>
      </c>
      <c r="D1693" s="124">
        <v>13333</v>
      </c>
      <c r="E1693" s="124">
        <v>6636.4</v>
      </c>
      <c r="F1693" s="125">
        <v>49.77</v>
      </c>
    </row>
    <row r="1694" spans="1:6" ht="12.75">
      <c r="A1694" s="523" t="s">
        <v>746</v>
      </c>
      <c r="B1694" s="521"/>
      <c r="C1694" s="118">
        <v>13333</v>
      </c>
      <c r="D1694" s="118">
        <v>13333</v>
      </c>
      <c r="E1694" s="118">
        <v>6636.4</v>
      </c>
      <c r="F1694" s="119">
        <v>49.77</v>
      </c>
    </row>
    <row r="1695" spans="1:6" ht="12.75">
      <c r="A1695" s="523" t="s">
        <v>747</v>
      </c>
      <c r="B1695" s="521"/>
      <c r="C1695" s="118">
        <v>13333</v>
      </c>
      <c r="D1695" s="118">
        <v>13333</v>
      </c>
      <c r="E1695" s="118">
        <v>6636.4</v>
      </c>
      <c r="F1695" s="119">
        <v>49.77</v>
      </c>
    </row>
    <row r="1696" spans="1:6" ht="12.75">
      <c r="A1696" s="126" t="s">
        <v>306</v>
      </c>
      <c r="B1696" s="126" t="s">
        <v>307</v>
      </c>
      <c r="C1696" s="127">
        <v>11333</v>
      </c>
      <c r="D1696" s="127">
        <v>11333</v>
      </c>
      <c r="E1696" s="127">
        <v>6636.4</v>
      </c>
      <c r="F1696" s="128">
        <v>58.56</v>
      </c>
    </row>
    <row r="1697" spans="1:6" ht="12.75">
      <c r="A1697" s="129" t="s">
        <v>308</v>
      </c>
      <c r="B1697" s="129" t="s">
        <v>309</v>
      </c>
      <c r="C1697" s="130" t="s">
        <v>161</v>
      </c>
      <c r="D1697" s="130" t="s">
        <v>161</v>
      </c>
      <c r="E1697" s="130">
        <v>2585</v>
      </c>
      <c r="F1697" s="131" t="s">
        <v>161</v>
      </c>
    </row>
    <row r="1698" spans="1:6" ht="12.75">
      <c r="A1698" s="129" t="s">
        <v>312</v>
      </c>
      <c r="B1698" s="129" t="s">
        <v>313</v>
      </c>
      <c r="C1698" s="130" t="s">
        <v>161</v>
      </c>
      <c r="D1698" s="130" t="s">
        <v>161</v>
      </c>
      <c r="E1698" s="130">
        <v>0</v>
      </c>
      <c r="F1698" s="131" t="s">
        <v>161</v>
      </c>
    </row>
    <row r="1699" spans="1:6" ht="12.75">
      <c r="A1699" s="129" t="s">
        <v>314</v>
      </c>
      <c r="B1699" s="129" t="s">
        <v>315</v>
      </c>
      <c r="C1699" s="130" t="s">
        <v>161</v>
      </c>
      <c r="D1699" s="130" t="s">
        <v>161</v>
      </c>
      <c r="E1699" s="130">
        <v>4051.4</v>
      </c>
      <c r="F1699" s="131" t="s">
        <v>161</v>
      </c>
    </row>
    <row r="1700" spans="1:6" ht="12.75">
      <c r="A1700" s="126" t="s">
        <v>330</v>
      </c>
      <c r="B1700" s="126" t="s">
        <v>331</v>
      </c>
      <c r="C1700" s="127">
        <v>2000</v>
      </c>
      <c r="D1700" s="127">
        <v>2000</v>
      </c>
      <c r="E1700" s="127">
        <v>0</v>
      </c>
      <c r="F1700" s="128">
        <v>0</v>
      </c>
    </row>
    <row r="1701" spans="1:6" ht="12.75">
      <c r="A1701" s="129" t="s">
        <v>344</v>
      </c>
      <c r="B1701" s="129" t="s">
        <v>345</v>
      </c>
      <c r="C1701" s="130" t="s">
        <v>161</v>
      </c>
      <c r="D1701" s="130" t="s">
        <v>161</v>
      </c>
      <c r="E1701" s="130">
        <v>0</v>
      </c>
      <c r="F1701" s="131" t="s">
        <v>161</v>
      </c>
    </row>
    <row r="1702" spans="1:6" ht="12.75">
      <c r="A1702" s="123" t="s">
        <v>924</v>
      </c>
      <c r="B1702" s="123" t="s">
        <v>978</v>
      </c>
      <c r="C1702" s="124">
        <v>2000</v>
      </c>
      <c r="D1702" s="124">
        <v>2000</v>
      </c>
      <c r="E1702" s="124">
        <v>620.48</v>
      </c>
      <c r="F1702" s="125">
        <v>31.02</v>
      </c>
    </row>
    <row r="1703" spans="1:6" ht="12.75">
      <c r="A1703" s="523" t="s">
        <v>751</v>
      </c>
      <c r="B1703" s="521"/>
      <c r="C1703" s="118">
        <v>2000</v>
      </c>
      <c r="D1703" s="118">
        <v>2000</v>
      </c>
      <c r="E1703" s="118">
        <v>620.48</v>
      </c>
      <c r="F1703" s="119">
        <v>31.02</v>
      </c>
    </row>
    <row r="1704" spans="1:6" ht="12.75">
      <c r="A1704" s="523" t="s">
        <v>863</v>
      </c>
      <c r="B1704" s="521"/>
      <c r="C1704" s="118">
        <v>2000</v>
      </c>
      <c r="D1704" s="118">
        <v>2000</v>
      </c>
      <c r="E1704" s="118">
        <v>620.48</v>
      </c>
      <c r="F1704" s="119">
        <v>31.02</v>
      </c>
    </row>
    <row r="1705" spans="1:6" ht="12.75">
      <c r="A1705" s="126" t="s">
        <v>306</v>
      </c>
      <c r="B1705" s="126" t="s">
        <v>307</v>
      </c>
      <c r="C1705" s="127">
        <v>1300</v>
      </c>
      <c r="D1705" s="127">
        <v>1300</v>
      </c>
      <c r="E1705" s="127">
        <v>0</v>
      </c>
      <c r="F1705" s="128">
        <v>0</v>
      </c>
    </row>
    <row r="1706" spans="1:6" ht="12.75">
      <c r="A1706" s="129" t="s">
        <v>308</v>
      </c>
      <c r="B1706" s="129" t="s">
        <v>309</v>
      </c>
      <c r="C1706" s="130" t="s">
        <v>161</v>
      </c>
      <c r="D1706" s="130" t="s">
        <v>161</v>
      </c>
      <c r="E1706" s="130">
        <v>0</v>
      </c>
      <c r="F1706" s="131" t="s">
        <v>161</v>
      </c>
    </row>
    <row r="1707" spans="1:6" ht="12.75">
      <c r="A1707" s="129" t="s">
        <v>314</v>
      </c>
      <c r="B1707" s="129" t="s">
        <v>315</v>
      </c>
      <c r="C1707" s="130" t="s">
        <v>161</v>
      </c>
      <c r="D1707" s="130" t="s">
        <v>161</v>
      </c>
      <c r="E1707" s="130">
        <v>0</v>
      </c>
      <c r="F1707" s="131" t="s">
        <v>161</v>
      </c>
    </row>
    <row r="1708" spans="1:6" ht="12.75">
      <c r="A1708" s="126" t="s">
        <v>330</v>
      </c>
      <c r="B1708" s="126" t="s">
        <v>331</v>
      </c>
      <c r="C1708" s="127">
        <v>700</v>
      </c>
      <c r="D1708" s="127">
        <v>700</v>
      </c>
      <c r="E1708" s="127">
        <v>620.48</v>
      </c>
      <c r="F1708" s="128">
        <v>88.64</v>
      </c>
    </row>
    <row r="1709" spans="1:6" ht="12.75">
      <c r="A1709" s="129" t="s">
        <v>344</v>
      </c>
      <c r="B1709" s="129" t="s">
        <v>345</v>
      </c>
      <c r="C1709" s="130" t="s">
        <v>161</v>
      </c>
      <c r="D1709" s="130" t="s">
        <v>161</v>
      </c>
      <c r="E1709" s="130">
        <v>620.48</v>
      </c>
      <c r="F1709" s="131" t="s">
        <v>161</v>
      </c>
    </row>
    <row r="1710" spans="1:6" ht="12.75">
      <c r="A1710" s="123" t="s">
        <v>926</v>
      </c>
      <c r="B1710" s="123" t="s">
        <v>1412</v>
      </c>
      <c r="C1710" s="124">
        <v>1200</v>
      </c>
      <c r="D1710" s="124">
        <v>1200</v>
      </c>
      <c r="E1710" s="124">
        <v>0</v>
      </c>
      <c r="F1710" s="125">
        <v>0</v>
      </c>
    </row>
    <row r="1711" spans="1:6" ht="12.75">
      <c r="A1711" s="523" t="s">
        <v>746</v>
      </c>
      <c r="B1711" s="521"/>
      <c r="C1711" s="118">
        <v>1200</v>
      </c>
      <c r="D1711" s="118">
        <v>1200</v>
      </c>
      <c r="E1711" s="118">
        <v>0</v>
      </c>
      <c r="F1711" s="119">
        <v>0</v>
      </c>
    </row>
    <row r="1712" spans="1:6" ht="12.75">
      <c r="A1712" s="523" t="s">
        <v>747</v>
      </c>
      <c r="B1712" s="521"/>
      <c r="C1712" s="118">
        <v>1200</v>
      </c>
      <c r="D1712" s="118">
        <v>1200</v>
      </c>
      <c r="E1712" s="118">
        <v>0</v>
      </c>
      <c r="F1712" s="119">
        <v>0</v>
      </c>
    </row>
    <row r="1713" spans="1:6" ht="12.75">
      <c r="A1713" s="126" t="s">
        <v>316</v>
      </c>
      <c r="B1713" s="126" t="s">
        <v>317</v>
      </c>
      <c r="C1713" s="127">
        <v>200</v>
      </c>
      <c r="D1713" s="127">
        <v>200</v>
      </c>
      <c r="E1713" s="127">
        <v>0</v>
      </c>
      <c r="F1713" s="128">
        <v>0</v>
      </c>
    </row>
    <row r="1714" spans="1:6" ht="12.75">
      <c r="A1714" s="129" t="s">
        <v>324</v>
      </c>
      <c r="B1714" s="129" t="s">
        <v>325</v>
      </c>
      <c r="C1714" s="130" t="s">
        <v>161</v>
      </c>
      <c r="D1714" s="130" t="s">
        <v>161</v>
      </c>
      <c r="E1714" s="130">
        <v>0</v>
      </c>
      <c r="F1714" s="131" t="s">
        <v>161</v>
      </c>
    </row>
    <row r="1715" spans="1:6" ht="12.75">
      <c r="A1715" s="126" t="s">
        <v>330</v>
      </c>
      <c r="B1715" s="126" t="s">
        <v>331</v>
      </c>
      <c r="C1715" s="127">
        <v>1000</v>
      </c>
      <c r="D1715" s="127">
        <v>1000</v>
      </c>
      <c r="E1715" s="127">
        <v>0</v>
      </c>
      <c r="F1715" s="128">
        <v>0</v>
      </c>
    </row>
    <row r="1716" spans="1:6" ht="12.75">
      <c r="A1716" s="129" t="s">
        <v>334</v>
      </c>
      <c r="B1716" s="129" t="s">
        <v>335</v>
      </c>
      <c r="C1716" s="130" t="s">
        <v>161</v>
      </c>
      <c r="D1716" s="130" t="s">
        <v>161</v>
      </c>
      <c r="E1716" s="130">
        <v>0</v>
      </c>
      <c r="F1716" s="131" t="s">
        <v>161</v>
      </c>
    </row>
    <row r="1717" spans="1:6" ht="12.75">
      <c r="A1717" s="123" t="s">
        <v>980</v>
      </c>
      <c r="B1717" s="123" t="s">
        <v>981</v>
      </c>
      <c r="C1717" s="124">
        <v>10494</v>
      </c>
      <c r="D1717" s="124">
        <v>10494</v>
      </c>
      <c r="E1717" s="124">
        <v>1296</v>
      </c>
      <c r="F1717" s="125">
        <v>12.35</v>
      </c>
    </row>
    <row r="1718" spans="1:6" ht="12.75">
      <c r="A1718" s="523" t="s">
        <v>751</v>
      </c>
      <c r="B1718" s="521"/>
      <c r="C1718" s="118">
        <v>10494</v>
      </c>
      <c r="D1718" s="118">
        <v>10494</v>
      </c>
      <c r="E1718" s="118">
        <v>1296</v>
      </c>
      <c r="F1718" s="119">
        <v>12.35</v>
      </c>
    </row>
    <row r="1719" spans="1:6" ht="12.75">
      <c r="A1719" s="523" t="s">
        <v>862</v>
      </c>
      <c r="B1719" s="521"/>
      <c r="C1719" s="118">
        <v>10494</v>
      </c>
      <c r="D1719" s="118">
        <v>10494</v>
      </c>
      <c r="E1719" s="118">
        <v>1296</v>
      </c>
      <c r="F1719" s="119">
        <v>12.35</v>
      </c>
    </row>
    <row r="1720" spans="1:6" ht="12.75">
      <c r="A1720" s="126" t="s">
        <v>289</v>
      </c>
      <c r="B1720" s="126" t="s">
        <v>290</v>
      </c>
      <c r="C1720" s="127">
        <v>9007</v>
      </c>
      <c r="D1720" s="127">
        <v>9007</v>
      </c>
      <c r="E1720" s="127">
        <v>1112.45</v>
      </c>
      <c r="F1720" s="128">
        <v>12.35</v>
      </c>
    </row>
    <row r="1721" spans="1:6" ht="12.75">
      <c r="A1721" s="129" t="s">
        <v>291</v>
      </c>
      <c r="B1721" s="129" t="s">
        <v>292</v>
      </c>
      <c r="C1721" s="130" t="s">
        <v>161</v>
      </c>
      <c r="D1721" s="130" t="s">
        <v>161</v>
      </c>
      <c r="E1721" s="130">
        <v>1112.45</v>
      </c>
      <c r="F1721" s="131" t="s">
        <v>161</v>
      </c>
    </row>
    <row r="1722" spans="1:6" ht="12.75">
      <c r="A1722" s="126" t="s">
        <v>298</v>
      </c>
      <c r="B1722" s="126" t="s">
        <v>299</v>
      </c>
      <c r="C1722" s="127">
        <v>1487</v>
      </c>
      <c r="D1722" s="127">
        <v>1487</v>
      </c>
      <c r="E1722" s="127">
        <v>183.55</v>
      </c>
      <c r="F1722" s="128">
        <v>12.34</v>
      </c>
    </row>
    <row r="1723" spans="1:6" ht="12.75">
      <c r="A1723" s="129" t="s">
        <v>302</v>
      </c>
      <c r="B1723" s="129" t="s">
        <v>303</v>
      </c>
      <c r="C1723" s="130" t="s">
        <v>161</v>
      </c>
      <c r="D1723" s="130" t="s">
        <v>161</v>
      </c>
      <c r="E1723" s="130">
        <v>183.55</v>
      </c>
      <c r="F1723" s="131" t="s">
        <v>161</v>
      </c>
    </row>
    <row r="1724" spans="1:6" ht="12.75">
      <c r="A1724" s="123" t="s">
        <v>982</v>
      </c>
      <c r="B1724" s="123" t="s">
        <v>961</v>
      </c>
      <c r="C1724" s="124">
        <v>10000</v>
      </c>
      <c r="D1724" s="124">
        <v>10000</v>
      </c>
      <c r="E1724" s="124">
        <v>0</v>
      </c>
      <c r="F1724" s="125">
        <v>0</v>
      </c>
    </row>
    <row r="1725" spans="1:6" ht="12.75">
      <c r="A1725" s="523" t="s">
        <v>746</v>
      </c>
      <c r="B1725" s="521"/>
      <c r="C1725" s="118">
        <v>3000</v>
      </c>
      <c r="D1725" s="118">
        <v>3000</v>
      </c>
      <c r="E1725" s="118">
        <v>0</v>
      </c>
      <c r="F1725" s="119">
        <v>0</v>
      </c>
    </row>
    <row r="1726" spans="1:6" ht="12.75">
      <c r="A1726" s="523" t="s">
        <v>747</v>
      </c>
      <c r="B1726" s="521"/>
      <c r="C1726" s="118">
        <v>3000</v>
      </c>
      <c r="D1726" s="118">
        <v>3000</v>
      </c>
      <c r="E1726" s="118">
        <v>0</v>
      </c>
      <c r="F1726" s="119">
        <v>0</v>
      </c>
    </row>
    <row r="1727" spans="1:6" ht="12.75">
      <c r="A1727" s="126" t="s">
        <v>306</v>
      </c>
      <c r="B1727" s="126" t="s">
        <v>307</v>
      </c>
      <c r="C1727" s="127">
        <v>1000</v>
      </c>
      <c r="D1727" s="127">
        <v>1000</v>
      </c>
      <c r="E1727" s="127">
        <v>0</v>
      </c>
      <c r="F1727" s="128">
        <v>0</v>
      </c>
    </row>
    <row r="1728" spans="1:6" ht="12.75">
      <c r="A1728" s="129" t="s">
        <v>308</v>
      </c>
      <c r="B1728" s="129" t="s">
        <v>309</v>
      </c>
      <c r="C1728" s="130" t="s">
        <v>161</v>
      </c>
      <c r="D1728" s="130" t="s">
        <v>161</v>
      </c>
      <c r="E1728" s="130">
        <v>0</v>
      </c>
      <c r="F1728" s="131" t="s">
        <v>161</v>
      </c>
    </row>
    <row r="1729" spans="1:6" ht="12.75">
      <c r="A1729" s="126" t="s">
        <v>316</v>
      </c>
      <c r="B1729" s="126" t="s">
        <v>317</v>
      </c>
      <c r="C1729" s="127">
        <v>500</v>
      </c>
      <c r="D1729" s="127">
        <v>500</v>
      </c>
      <c r="E1729" s="127">
        <v>0</v>
      </c>
      <c r="F1729" s="128">
        <v>0</v>
      </c>
    </row>
    <row r="1730" spans="1:6" ht="12.75">
      <c r="A1730" s="129" t="s">
        <v>318</v>
      </c>
      <c r="B1730" s="129" t="s">
        <v>319</v>
      </c>
      <c r="C1730" s="130" t="s">
        <v>161</v>
      </c>
      <c r="D1730" s="130" t="s">
        <v>161</v>
      </c>
      <c r="E1730" s="130">
        <v>0</v>
      </c>
      <c r="F1730" s="131" t="s">
        <v>161</v>
      </c>
    </row>
    <row r="1731" spans="1:6" ht="12.75">
      <c r="A1731" s="126" t="s">
        <v>330</v>
      </c>
      <c r="B1731" s="126" t="s">
        <v>331</v>
      </c>
      <c r="C1731" s="127">
        <v>1000</v>
      </c>
      <c r="D1731" s="127">
        <v>1000</v>
      </c>
      <c r="E1731" s="127">
        <v>0</v>
      </c>
      <c r="F1731" s="128">
        <v>0</v>
      </c>
    </row>
    <row r="1732" spans="1:6" ht="12.75">
      <c r="A1732" s="129" t="s">
        <v>332</v>
      </c>
      <c r="B1732" s="129" t="s">
        <v>333</v>
      </c>
      <c r="C1732" s="130" t="s">
        <v>161</v>
      </c>
      <c r="D1732" s="130" t="s">
        <v>161</v>
      </c>
      <c r="E1732" s="130">
        <v>0</v>
      </c>
      <c r="F1732" s="131" t="s">
        <v>161</v>
      </c>
    </row>
    <row r="1733" spans="1:6" ht="12.75">
      <c r="A1733" s="126" t="s">
        <v>353</v>
      </c>
      <c r="B1733" s="126" t="s">
        <v>354</v>
      </c>
      <c r="C1733" s="127">
        <v>500</v>
      </c>
      <c r="D1733" s="127">
        <v>500</v>
      </c>
      <c r="E1733" s="127">
        <v>0</v>
      </c>
      <c r="F1733" s="128">
        <v>0</v>
      </c>
    </row>
    <row r="1734" spans="1:6" ht="12.75">
      <c r="A1734" s="129" t="s">
        <v>365</v>
      </c>
      <c r="B1734" s="129" t="s">
        <v>354</v>
      </c>
      <c r="C1734" s="130" t="s">
        <v>161</v>
      </c>
      <c r="D1734" s="130" t="s">
        <v>161</v>
      </c>
      <c r="E1734" s="130">
        <v>0</v>
      </c>
      <c r="F1734" s="131" t="s">
        <v>161</v>
      </c>
    </row>
    <row r="1735" spans="1:6" ht="12.75">
      <c r="A1735" s="523" t="s">
        <v>751</v>
      </c>
      <c r="B1735" s="521"/>
      <c r="C1735" s="118">
        <v>7000</v>
      </c>
      <c r="D1735" s="118">
        <v>7000</v>
      </c>
      <c r="E1735" s="118">
        <v>0</v>
      </c>
      <c r="F1735" s="119">
        <v>0</v>
      </c>
    </row>
    <row r="1736" spans="1:6" ht="12.75">
      <c r="A1736" s="523" t="s">
        <v>863</v>
      </c>
      <c r="B1736" s="521"/>
      <c r="C1736" s="118">
        <v>7000</v>
      </c>
      <c r="D1736" s="118">
        <v>7000</v>
      </c>
      <c r="E1736" s="118">
        <v>0</v>
      </c>
      <c r="F1736" s="119">
        <v>0</v>
      </c>
    </row>
    <row r="1737" spans="1:6" ht="12.75">
      <c r="A1737" s="126" t="s">
        <v>316</v>
      </c>
      <c r="B1737" s="126" t="s">
        <v>317</v>
      </c>
      <c r="C1737" s="127">
        <v>1000</v>
      </c>
      <c r="D1737" s="127">
        <v>1000</v>
      </c>
      <c r="E1737" s="127">
        <v>0</v>
      </c>
      <c r="F1737" s="128">
        <v>0</v>
      </c>
    </row>
    <row r="1738" spans="1:6" ht="12.75">
      <c r="A1738" s="129" t="s">
        <v>318</v>
      </c>
      <c r="B1738" s="129" t="s">
        <v>319</v>
      </c>
      <c r="C1738" s="130" t="s">
        <v>161</v>
      </c>
      <c r="D1738" s="130" t="s">
        <v>161</v>
      </c>
      <c r="E1738" s="130">
        <v>0</v>
      </c>
      <c r="F1738" s="131" t="s">
        <v>161</v>
      </c>
    </row>
    <row r="1739" spans="1:6" ht="12.75">
      <c r="A1739" s="126" t="s">
        <v>330</v>
      </c>
      <c r="B1739" s="126" t="s">
        <v>331</v>
      </c>
      <c r="C1739" s="127">
        <v>5000</v>
      </c>
      <c r="D1739" s="127">
        <v>5000</v>
      </c>
      <c r="E1739" s="127">
        <v>0</v>
      </c>
      <c r="F1739" s="128">
        <v>0</v>
      </c>
    </row>
    <row r="1740" spans="1:6" ht="12.75">
      <c r="A1740" s="129" t="s">
        <v>332</v>
      </c>
      <c r="B1740" s="129" t="s">
        <v>333</v>
      </c>
      <c r="C1740" s="130" t="s">
        <v>161</v>
      </c>
      <c r="D1740" s="130" t="s">
        <v>161</v>
      </c>
      <c r="E1740" s="130">
        <v>0</v>
      </c>
      <c r="F1740" s="131" t="s">
        <v>161</v>
      </c>
    </row>
    <row r="1741" spans="1:6" ht="12.75">
      <c r="A1741" s="126" t="s">
        <v>353</v>
      </c>
      <c r="B1741" s="126" t="s">
        <v>354</v>
      </c>
      <c r="C1741" s="127">
        <v>1000</v>
      </c>
      <c r="D1741" s="127">
        <v>1000</v>
      </c>
      <c r="E1741" s="127">
        <v>0</v>
      </c>
      <c r="F1741" s="128">
        <v>0</v>
      </c>
    </row>
    <row r="1742" spans="1:6" ht="12.75">
      <c r="A1742" s="129" t="s">
        <v>365</v>
      </c>
      <c r="B1742" s="129" t="s">
        <v>354</v>
      </c>
      <c r="C1742" s="130" t="s">
        <v>161</v>
      </c>
      <c r="D1742" s="130" t="s">
        <v>161</v>
      </c>
      <c r="E1742" s="130">
        <v>0</v>
      </c>
      <c r="F1742" s="131" t="s">
        <v>161</v>
      </c>
    </row>
    <row r="1743" spans="1:6" ht="12.75">
      <c r="A1743" s="123" t="s">
        <v>983</v>
      </c>
      <c r="B1743" s="123" t="s">
        <v>984</v>
      </c>
      <c r="C1743" s="124">
        <v>178920</v>
      </c>
      <c r="D1743" s="124">
        <v>178920</v>
      </c>
      <c r="E1743" s="124">
        <v>123949.31</v>
      </c>
      <c r="F1743" s="125">
        <v>69.28</v>
      </c>
    </row>
    <row r="1744" spans="1:6" ht="12.75">
      <c r="A1744" s="523" t="s">
        <v>746</v>
      </c>
      <c r="B1744" s="521"/>
      <c r="C1744" s="118">
        <v>138920</v>
      </c>
      <c r="D1744" s="118">
        <v>138920</v>
      </c>
      <c r="E1744" s="118">
        <v>123949.31</v>
      </c>
      <c r="F1744" s="119">
        <v>89.22</v>
      </c>
    </row>
    <row r="1745" spans="1:6" ht="12.75">
      <c r="A1745" s="523" t="s">
        <v>747</v>
      </c>
      <c r="B1745" s="521"/>
      <c r="C1745" s="118">
        <v>138920</v>
      </c>
      <c r="D1745" s="118">
        <v>138920</v>
      </c>
      <c r="E1745" s="118">
        <v>123949.31</v>
      </c>
      <c r="F1745" s="119">
        <v>89.22</v>
      </c>
    </row>
    <row r="1746" spans="1:6" ht="12.75">
      <c r="A1746" s="126" t="s">
        <v>289</v>
      </c>
      <c r="B1746" s="126" t="s">
        <v>290</v>
      </c>
      <c r="C1746" s="127">
        <v>107142</v>
      </c>
      <c r="D1746" s="127">
        <v>107142</v>
      </c>
      <c r="E1746" s="127">
        <v>96197.45</v>
      </c>
      <c r="F1746" s="128">
        <v>89.79</v>
      </c>
    </row>
    <row r="1747" spans="1:6" ht="12.75">
      <c r="A1747" s="129" t="s">
        <v>291</v>
      </c>
      <c r="B1747" s="129" t="s">
        <v>292</v>
      </c>
      <c r="C1747" s="130" t="s">
        <v>161</v>
      </c>
      <c r="D1747" s="130" t="s">
        <v>161</v>
      </c>
      <c r="E1747" s="130">
        <v>96197.45</v>
      </c>
      <c r="F1747" s="131" t="s">
        <v>161</v>
      </c>
    </row>
    <row r="1748" spans="1:6" ht="12.75">
      <c r="A1748" s="126" t="s">
        <v>295</v>
      </c>
      <c r="B1748" s="126" t="s">
        <v>296</v>
      </c>
      <c r="C1748" s="127">
        <v>7500</v>
      </c>
      <c r="D1748" s="127">
        <v>7500</v>
      </c>
      <c r="E1748" s="127">
        <v>6000</v>
      </c>
      <c r="F1748" s="128">
        <v>80</v>
      </c>
    </row>
    <row r="1749" spans="1:6" ht="12.75">
      <c r="A1749" s="129" t="s">
        <v>297</v>
      </c>
      <c r="B1749" s="129" t="s">
        <v>296</v>
      </c>
      <c r="C1749" s="130" t="s">
        <v>161</v>
      </c>
      <c r="D1749" s="130" t="s">
        <v>161</v>
      </c>
      <c r="E1749" s="130">
        <v>6000</v>
      </c>
      <c r="F1749" s="131" t="s">
        <v>161</v>
      </c>
    </row>
    <row r="1750" spans="1:6" ht="12.75">
      <c r="A1750" s="126" t="s">
        <v>298</v>
      </c>
      <c r="B1750" s="126" t="s">
        <v>299</v>
      </c>
      <c r="C1750" s="127">
        <v>17678</v>
      </c>
      <c r="D1750" s="127">
        <v>17678</v>
      </c>
      <c r="E1750" s="127">
        <v>15872.54</v>
      </c>
      <c r="F1750" s="128">
        <v>89.79</v>
      </c>
    </row>
    <row r="1751" spans="1:6" ht="12.75">
      <c r="A1751" s="129" t="s">
        <v>302</v>
      </c>
      <c r="B1751" s="129" t="s">
        <v>303</v>
      </c>
      <c r="C1751" s="130" t="s">
        <v>161</v>
      </c>
      <c r="D1751" s="130" t="s">
        <v>161</v>
      </c>
      <c r="E1751" s="130">
        <v>15872.54</v>
      </c>
      <c r="F1751" s="131" t="s">
        <v>161</v>
      </c>
    </row>
    <row r="1752" spans="1:6" ht="12.75">
      <c r="A1752" s="126" t="s">
        <v>306</v>
      </c>
      <c r="B1752" s="126" t="s">
        <v>307</v>
      </c>
      <c r="C1752" s="127">
        <v>6600</v>
      </c>
      <c r="D1752" s="127">
        <v>6600</v>
      </c>
      <c r="E1752" s="127">
        <v>5879.32</v>
      </c>
      <c r="F1752" s="128">
        <v>89.08</v>
      </c>
    </row>
    <row r="1753" spans="1:6" ht="12.75">
      <c r="A1753" s="129" t="s">
        <v>310</v>
      </c>
      <c r="B1753" s="129" t="s">
        <v>311</v>
      </c>
      <c r="C1753" s="130" t="s">
        <v>161</v>
      </c>
      <c r="D1753" s="130" t="s">
        <v>161</v>
      </c>
      <c r="E1753" s="130">
        <v>5879.32</v>
      </c>
      <c r="F1753" s="131" t="s">
        <v>161</v>
      </c>
    </row>
    <row r="1754" spans="1:6" ht="12.75">
      <c r="A1754" s="523" t="s">
        <v>844</v>
      </c>
      <c r="B1754" s="521"/>
      <c r="C1754" s="118">
        <v>40000</v>
      </c>
      <c r="D1754" s="118">
        <v>40000</v>
      </c>
      <c r="E1754" s="118">
        <v>0</v>
      </c>
      <c r="F1754" s="119">
        <v>0</v>
      </c>
    </row>
    <row r="1755" spans="1:6" ht="12.75">
      <c r="A1755" s="523" t="s">
        <v>845</v>
      </c>
      <c r="B1755" s="521"/>
      <c r="C1755" s="118">
        <v>40000</v>
      </c>
      <c r="D1755" s="118">
        <v>40000</v>
      </c>
      <c r="E1755" s="118">
        <v>0</v>
      </c>
      <c r="F1755" s="119">
        <v>0</v>
      </c>
    </row>
    <row r="1756" spans="1:6" ht="12.75">
      <c r="A1756" s="126" t="s">
        <v>316</v>
      </c>
      <c r="B1756" s="126" t="s">
        <v>317</v>
      </c>
      <c r="C1756" s="127">
        <v>20000</v>
      </c>
      <c r="D1756" s="127">
        <v>20000</v>
      </c>
      <c r="E1756" s="127">
        <v>0</v>
      </c>
      <c r="F1756" s="128">
        <v>0</v>
      </c>
    </row>
    <row r="1757" spans="1:6" ht="12.75">
      <c r="A1757" s="129" t="s">
        <v>324</v>
      </c>
      <c r="B1757" s="129" t="s">
        <v>325</v>
      </c>
      <c r="C1757" s="130" t="s">
        <v>161</v>
      </c>
      <c r="D1757" s="130" t="s">
        <v>161</v>
      </c>
      <c r="E1757" s="130">
        <v>0</v>
      </c>
      <c r="F1757" s="131" t="s">
        <v>161</v>
      </c>
    </row>
    <row r="1758" spans="1:6" ht="12.75">
      <c r="A1758" s="126" t="s">
        <v>330</v>
      </c>
      <c r="B1758" s="126" t="s">
        <v>331</v>
      </c>
      <c r="C1758" s="127">
        <v>20000</v>
      </c>
      <c r="D1758" s="127">
        <v>20000</v>
      </c>
      <c r="E1758" s="127">
        <v>0</v>
      </c>
      <c r="F1758" s="128">
        <v>0</v>
      </c>
    </row>
    <row r="1759" spans="1:6" ht="12.75">
      <c r="A1759" s="129" t="s">
        <v>334</v>
      </c>
      <c r="B1759" s="129" t="s">
        <v>335</v>
      </c>
      <c r="C1759" s="130" t="s">
        <v>161</v>
      </c>
      <c r="D1759" s="130" t="s">
        <v>161</v>
      </c>
      <c r="E1759" s="130">
        <v>0</v>
      </c>
      <c r="F1759" s="131" t="s">
        <v>161</v>
      </c>
    </row>
    <row r="1760" spans="1:6" ht="12.75">
      <c r="A1760" s="123" t="s">
        <v>820</v>
      </c>
      <c r="B1760" s="123" t="s">
        <v>987</v>
      </c>
      <c r="C1760" s="124">
        <v>158858</v>
      </c>
      <c r="D1760" s="124">
        <v>158858</v>
      </c>
      <c r="E1760" s="124">
        <v>157739.83</v>
      </c>
      <c r="F1760" s="125">
        <v>99.3</v>
      </c>
    </row>
    <row r="1761" spans="1:6" ht="12.75">
      <c r="A1761" s="523" t="s">
        <v>751</v>
      </c>
      <c r="B1761" s="521"/>
      <c r="C1761" s="118">
        <v>158858</v>
      </c>
      <c r="D1761" s="118">
        <v>158858</v>
      </c>
      <c r="E1761" s="118">
        <v>157739.83</v>
      </c>
      <c r="F1761" s="119">
        <v>99.3</v>
      </c>
    </row>
    <row r="1762" spans="1:6" ht="12.75">
      <c r="A1762" s="523" t="s">
        <v>848</v>
      </c>
      <c r="B1762" s="521"/>
      <c r="C1762" s="118">
        <v>158858</v>
      </c>
      <c r="D1762" s="118">
        <v>158858</v>
      </c>
      <c r="E1762" s="118">
        <v>157739.83</v>
      </c>
      <c r="F1762" s="119">
        <v>99.3</v>
      </c>
    </row>
    <row r="1763" spans="1:6" ht="12.75">
      <c r="A1763" s="126" t="s">
        <v>445</v>
      </c>
      <c r="B1763" s="126" t="s">
        <v>446</v>
      </c>
      <c r="C1763" s="127">
        <v>158858</v>
      </c>
      <c r="D1763" s="127">
        <v>158858</v>
      </c>
      <c r="E1763" s="127">
        <v>157739.83</v>
      </c>
      <c r="F1763" s="128">
        <v>99.3</v>
      </c>
    </row>
    <row r="1764" spans="1:6" ht="12.75">
      <c r="A1764" s="129" t="s">
        <v>447</v>
      </c>
      <c r="B1764" s="129" t="s">
        <v>278</v>
      </c>
      <c r="C1764" s="130" t="s">
        <v>161</v>
      </c>
      <c r="D1764" s="130" t="s">
        <v>161</v>
      </c>
      <c r="E1764" s="130">
        <v>135647.75</v>
      </c>
      <c r="F1764" s="131" t="s">
        <v>161</v>
      </c>
    </row>
    <row r="1765" spans="1:6" ht="12.75">
      <c r="A1765" s="129" t="s">
        <v>449</v>
      </c>
      <c r="B1765" s="129" t="s">
        <v>450</v>
      </c>
      <c r="C1765" s="130" t="s">
        <v>161</v>
      </c>
      <c r="D1765" s="130" t="s">
        <v>161</v>
      </c>
      <c r="E1765" s="130">
        <v>19295.58</v>
      </c>
      <c r="F1765" s="131" t="s">
        <v>161</v>
      </c>
    </row>
    <row r="1766" spans="1:6" ht="12.75">
      <c r="A1766" s="129" t="s">
        <v>452</v>
      </c>
      <c r="B1766" s="129" t="s">
        <v>281</v>
      </c>
      <c r="C1766" s="130" t="s">
        <v>161</v>
      </c>
      <c r="D1766" s="130" t="s">
        <v>161</v>
      </c>
      <c r="E1766" s="130">
        <v>2796.5</v>
      </c>
      <c r="F1766" s="131" t="s">
        <v>161</v>
      </c>
    </row>
    <row r="1767" spans="1:6" ht="12.75">
      <c r="A1767" s="123" t="s">
        <v>773</v>
      </c>
      <c r="B1767" s="123" t="s">
        <v>988</v>
      </c>
      <c r="C1767" s="124">
        <v>70000</v>
      </c>
      <c r="D1767" s="124">
        <v>70000</v>
      </c>
      <c r="E1767" s="124">
        <v>59128.74</v>
      </c>
      <c r="F1767" s="125">
        <v>84.47</v>
      </c>
    </row>
    <row r="1768" spans="1:6" ht="12.75">
      <c r="A1768" s="523" t="s">
        <v>751</v>
      </c>
      <c r="B1768" s="521"/>
      <c r="C1768" s="118">
        <v>70000</v>
      </c>
      <c r="D1768" s="118">
        <v>70000</v>
      </c>
      <c r="E1768" s="118">
        <v>59128.74</v>
      </c>
      <c r="F1768" s="119">
        <v>84.47</v>
      </c>
    </row>
    <row r="1769" spans="1:6" ht="12.75">
      <c r="A1769" s="523" t="s">
        <v>848</v>
      </c>
      <c r="B1769" s="521"/>
      <c r="C1769" s="118">
        <v>70000</v>
      </c>
      <c r="D1769" s="118">
        <v>70000</v>
      </c>
      <c r="E1769" s="118">
        <v>59128.74</v>
      </c>
      <c r="F1769" s="119">
        <v>84.47</v>
      </c>
    </row>
    <row r="1770" spans="1:6" ht="12.75">
      <c r="A1770" s="126" t="s">
        <v>473</v>
      </c>
      <c r="B1770" s="126" t="s">
        <v>474</v>
      </c>
      <c r="C1770" s="127">
        <v>70000</v>
      </c>
      <c r="D1770" s="127">
        <v>70000</v>
      </c>
      <c r="E1770" s="127">
        <v>59128.74</v>
      </c>
      <c r="F1770" s="128">
        <v>84.47</v>
      </c>
    </row>
    <row r="1771" spans="1:6" ht="12.75">
      <c r="A1771" s="129" t="s">
        <v>475</v>
      </c>
      <c r="B1771" s="129" t="s">
        <v>474</v>
      </c>
      <c r="C1771" s="130" t="s">
        <v>161</v>
      </c>
      <c r="D1771" s="130" t="s">
        <v>161</v>
      </c>
      <c r="E1771" s="130">
        <v>59128.74</v>
      </c>
      <c r="F1771" s="131" t="s">
        <v>161</v>
      </c>
    </row>
    <row r="1772" spans="1:6" ht="12.75">
      <c r="A1772" s="123" t="s">
        <v>775</v>
      </c>
      <c r="B1772" s="123" t="s">
        <v>989</v>
      </c>
      <c r="C1772" s="124">
        <v>10500</v>
      </c>
      <c r="D1772" s="124">
        <v>10500</v>
      </c>
      <c r="E1772" s="124">
        <v>5949.61</v>
      </c>
      <c r="F1772" s="125">
        <v>56.66</v>
      </c>
    </row>
    <row r="1773" spans="1:6" ht="12.75">
      <c r="A1773" s="523" t="s">
        <v>751</v>
      </c>
      <c r="B1773" s="521"/>
      <c r="C1773" s="118">
        <v>6000</v>
      </c>
      <c r="D1773" s="118">
        <v>6000</v>
      </c>
      <c r="E1773" s="118">
        <v>5949.61</v>
      </c>
      <c r="F1773" s="119">
        <v>99.16</v>
      </c>
    </row>
    <row r="1774" spans="1:6" ht="12.75">
      <c r="A1774" s="523" t="s">
        <v>862</v>
      </c>
      <c r="B1774" s="521"/>
      <c r="C1774" s="118">
        <v>6000</v>
      </c>
      <c r="D1774" s="118">
        <v>6000</v>
      </c>
      <c r="E1774" s="118">
        <v>5949.61</v>
      </c>
      <c r="F1774" s="119">
        <v>99.16</v>
      </c>
    </row>
    <row r="1775" spans="1:6" ht="12.75">
      <c r="A1775" s="126" t="s">
        <v>456</v>
      </c>
      <c r="B1775" s="126" t="s">
        <v>457</v>
      </c>
      <c r="C1775" s="127">
        <v>6000</v>
      </c>
      <c r="D1775" s="127">
        <v>6000</v>
      </c>
      <c r="E1775" s="127">
        <v>5949.61</v>
      </c>
      <c r="F1775" s="128">
        <v>99.16</v>
      </c>
    </row>
    <row r="1776" spans="1:6" ht="12.75">
      <c r="A1776" s="129" t="s">
        <v>458</v>
      </c>
      <c r="B1776" s="129" t="s">
        <v>459</v>
      </c>
      <c r="C1776" s="130" t="s">
        <v>161</v>
      </c>
      <c r="D1776" s="130" t="s">
        <v>161</v>
      </c>
      <c r="E1776" s="130">
        <v>5949.61</v>
      </c>
      <c r="F1776" s="131" t="s">
        <v>161</v>
      </c>
    </row>
    <row r="1777" spans="1:6" ht="12.75">
      <c r="A1777" s="523" t="s">
        <v>850</v>
      </c>
      <c r="B1777" s="521"/>
      <c r="C1777" s="118">
        <v>4500</v>
      </c>
      <c r="D1777" s="118">
        <v>4500</v>
      </c>
      <c r="E1777" s="118">
        <v>0</v>
      </c>
      <c r="F1777" s="119">
        <v>0</v>
      </c>
    </row>
    <row r="1778" spans="1:6" ht="12.75">
      <c r="A1778" s="523" t="s">
        <v>851</v>
      </c>
      <c r="B1778" s="521"/>
      <c r="C1778" s="118">
        <v>4500</v>
      </c>
      <c r="D1778" s="118">
        <v>4500</v>
      </c>
      <c r="E1778" s="118">
        <v>0</v>
      </c>
      <c r="F1778" s="119">
        <v>0</v>
      </c>
    </row>
    <row r="1779" spans="1:6" ht="12.75">
      <c r="A1779" s="126" t="s">
        <v>445</v>
      </c>
      <c r="B1779" s="126" t="s">
        <v>446</v>
      </c>
      <c r="C1779" s="127">
        <v>4500</v>
      </c>
      <c r="D1779" s="127">
        <v>4500</v>
      </c>
      <c r="E1779" s="127">
        <v>0</v>
      </c>
      <c r="F1779" s="128">
        <v>0</v>
      </c>
    </row>
    <row r="1780" spans="1:6" ht="12.75">
      <c r="A1780" s="129" t="s">
        <v>447</v>
      </c>
      <c r="B1780" s="129" t="s">
        <v>278</v>
      </c>
      <c r="C1780" s="130" t="s">
        <v>161</v>
      </c>
      <c r="D1780" s="130" t="s">
        <v>161</v>
      </c>
      <c r="E1780" s="130">
        <v>0</v>
      </c>
      <c r="F1780" s="131" t="s">
        <v>161</v>
      </c>
    </row>
    <row r="1781" spans="1:6" ht="12.75">
      <c r="A1781" s="123" t="s">
        <v>1281</v>
      </c>
      <c r="B1781" s="123" t="s">
        <v>1255</v>
      </c>
      <c r="C1781" s="124">
        <v>363823</v>
      </c>
      <c r="D1781" s="124">
        <v>363823</v>
      </c>
      <c r="E1781" s="124">
        <v>282942.98</v>
      </c>
      <c r="F1781" s="125">
        <v>77.77</v>
      </c>
    </row>
    <row r="1782" spans="1:6" ht="12.75">
      <c r="A1782" s="523" t="s">
        <v>751</v>
      </c>
      <c r="B1782" s="521"/>
      <c r="C1782" s="118">
        <v>363823</v>
      </c>
      <c r="D1782" s="118">
        <v>363823</v>
      </c>
      <c r="E1782" s="118">
        <v>282942.98</v>
      </c>
      <c r="F1782" s="119">
        <v>77.77</v>
      </c>
    </row>
    <row r="1783" spans="1:6" ht="12.75">
      <c r="A1783" s="523" t="s">
        <v>862</v>
      </c>
      <c r="B1783" s="521"/>
      <c r="C1783" s="118">
        <v>363823</v>
      </c>
      <c r="D1783" s="118">
        <v>363823</v>
      </c>
      <c r="E1783" s="118">
        <v>282942.98</v>
      </c>
      <c r="F1783" s="119">
        <v>77.77</v>
      </c>
    </row>
    <row r="1784" spans="1:6" ht="12.75">
      <c r="A1784" s="126" t="s">
        <v>402</v>
      </c>
      <c r="B1784" s="126" t="s">
        <v>403</v>
      </c>
      <c r="C1784" s="127">
        <v>1163</v>
      </c>
      <c r="D1784" s="127">
        <v>1163</v>
      </c>
      <c r="E1784" s="127">
        <v>0</v>
      </c>
      <c r="F1784" s="128">
        <v>0</v>
      </c>
    </row>
    <row r="1785" spans="1:6" ht="12.75">
      <c r="A1785" s="129" t="s">
        <v>404</v>
      </c>
      <c r="B1785" s="129" t="s">
        <v>405</v>
      </c>
      <c r="C1785" s="130" t="s">
        <v>161</v>
      </c>
      <c r="D1785" s="130" t="s">
        <v>161</v>
      </c>
      <c r="E1785" s="130">
        <v>0</v>
      </c>
      <c r="F1785" s="131" t="s">
        <v>161</v>
      </c>
    </row>
    <row r="1786" spans="1:6" ht="12.75">
      <c r="A1786" s="126" t="s">
        <v>456</v>
      </c>
      <c r="B1786" s="126" t="s">
        <v>457</v>
      </c>
      <c r="C1786" s="127">
        <v>362660</v>
      </c>
      <c r="D1786" s="127">
        <v>362660</v>
      </c>
      <c r="E1786" s="127">
        <v>282942.98</v>
      </c>
      <c r="F1786" s="128">
        <v>78.02</v>
      </c>
    </row>
    <row r="1787" spans="1:6" ht="12.75">
      <c r="A1787" s="129" t="s">
        <v>458</v>
      </c>
      <c r="B1787" s="129" t="s">
        <v>459</v>
      </c>
      <c r="C1787" s="130" t="s">
        <v>161</v>
      </c>
      <c r="D1787" s="130" t="s">
        <v>161</v>
      </c>
      <c r="E1787" s="130">
        <v>282942.98</v>
      </c>
      <c r="F1787" s="131" t="s">
        <v>161</v>
      </c>
    </row>
    <row r="1788" spans="1:6" ht="12.75">
      <c r="A1788" s="123" t="s">
        <v>823</v>
      </c>
      <c r="B1788" s="123" t="s">
        <v>950</v>
      </c>
      <c r="C1788" s="124">
        <v>17680</v>
      </c>
      <c r="D1788" s="124">
        <v>17680</v>
      </c>
      <c r="E1788" s="124">
        <v>7782.5</v>
      </c>
      <c r="F1788" s="125">
        <v>44.02</v>
      </c>
    </row>
    <row r="1789" spans="1:6" ht="12.75">
      <c r="A1789" s="523" t="s">
        <v>748</v>
      </c>
      <c r="B1789" s="521"/>
      <c r="C1789" s="118">
        <v>17680</v>
      </c>
      <c r="D1789" s="118">
        <v>17680</v>
      </c>
      <c r="E1789" s="118">
        <v>7782.5</v>
      </c>
      <c r="F1789" s="119">
        <v>44.02</v>
      </c>
    </row>
    <row r="1790" spans="1:6" ht="12.75">
      <c r="A1790" s="523" t="s">
        <v>847</v>
      </c>
      <c r="B1790" s="521"/>
      <c r="C1790" s="118">
        <v>17680</v>
      </c>
      <c r="D1790" s="118">
        <v>17680</v>
      </c>
      <c r="E1790" s="118">
        <v>7782.5</v>
      </c>
      <c r="F1790" s="119">
        <v>44.02</v>
      </c>
    </row>
    <row r="1791" spans="1:6" ht="12.75">
      <c r="A1791" s="126" t="s">
        <v>316</v>
      </c>
      <c r="B1791" s="126" t="s">
        <v>317</v>
      </c>
      <c r="C1791" s="127">
        <v>17680</v>
      </c>
      <c r="D1791" s="127">
        <v>17680</v>
      </c>
      <c r="E1791" s="127">
        <v>7782.5</v>
      </c>
      <c r="F1791" s="128">
        <v>44.02</v>
      </c>
    </row>
    <row r="1792" spans="1:6" ht="12.75">
      <c r="A1792" s="129" t="s">
        <v>320</v>
      </c>
      <c r="B1792" s="129" t="s">
        <v>321</v>
      </c>
      <c r="C1792" s="130" t="s">
        <v>161</v>
      </c>
      <c r="D1792" s="130" t="s">
        <v>161</v>
      </c>
      <c r="E1792" s="130">
        <v>7782.5</v>
      </c>
      <c r="F1792" s="131" t="s">
        <v>161</v>
      </c>
    </row>
    <row r="1793" spans="1:6" ht="12.75">
      <c r="A1793" s="123" t="s">
        <v>895</v>
      </c>
      <c r="B1793" s="123" t="s">
        <v>896</v>
      </c>
      <c r="C1793" s="124">
        <v>330319</v>
      </c>
      <c r="D1793" s="124">
        <v>330319</v>
      </c>
      <c r="E1793" s="124">
        <v>332257.67</v>
      </c>
      <c r="F1793" s="125">
        <v>100.59</v>
      </c>
    </row>
    <row r="1794" spans="1:6" ht="12.75">
      <c r="A1794" s="523" t="s">
        <v>751</v>
      </c>
      <c r="B1794" s="521"/>
      <c r="C1794" s="118">
        <v>330319</v>
      </c>
      <c r="D1794" s="118">
        <v>330319</v>
      </c>
      <c r="E1794" s="118">
        <v>332257.67</v>
      </c>
      <c r="F1794" s="119">
        <v>100.59</v>
      </c>
    </row>
    <row r="1795" spans="1:6" ht="12.75">
      <c r="A1795" s="523" t="s">
        <v>954</v>
      </c>
      <c r="B1795" s="521"/>
      <c r="C1795" s="118">
        <v>330319</v>
      </c>
      <c r="D1795" s="118">
        <v>330319</v>
      </c>
      <c r="E1795" s="118">
        <v>332257.67</v>
      </c>
      <c r="F1795" s="119">
        <v>100.59</v>
      </c>
    </row>
    <row r="1796" spans="1:6" ht="12.75">
      <c r="A1796" s="126" t="s">
        <v>289</v>
      </c>
      <c r="B1796" s="126" t="s">
        <v>290</v>
      </c>
      <c r="C1796" s="127">
        <v>256128</v>
      </c>
      <c r="D1796" s="127">
        <v>256128</v>
      </c>
      <c r="E1796" s="127">
        <v>257792.08</v>
      </c>
      <c r="F1796" s="128">
        <v>100.65</v>
      </c>
    </row>
    <row r="1797" spans="1:6" ht="12.75">
      <c r="A1797" s="129" t="s">
        <v>291</v>
      </c>
      <c r="B1797" s="129" t="s">
        <v>292</v>
      </c>
      <c r="C1797" s="130" t="s">
        <v>161</v>
      </c>
      <c r="D1797" s="130" t="s">
        <v>161</v>
      </c>
      <c r="E1797" s="130">
        <v>257792.08</v>
      </c>
      <c r="F1797" s="131" t="s">
        <v>161</v>
      </c>
    </row>
    <row r="1798" spans="1:6" ht="12.75">
      <c r="A1798" s="126" t="s">
        <v>295</v>
      </c>
      <c r="B1798" s="126" t="s">
        <v>296</v>
      </c>
      <c r="C1798" s="127">
        <v>13500</v>
      </c>
      <c r="D1798" s="127">
        <v>13500</v>
      </c>
      <c r="E1798" s="127">
        <v>13500</v>
      </c>
      <c r="F1798" s="128">
        <v>100</v>
      </c>
    </row>
    <row r="1799" spans="1:6" ht="12.75">
      <c r="A1799" s="129" t="s">
        <v>297</v>
      </c>
      <c r="B1799" s="129" t="s">
        <v>296</v>
      </c>
      <c r="C1799" s="130" t="s">
        <v>161</v>
      </c>
      <c r="D1799" s="130" t="s">
        <v>161</v>
      </c>
      <c r="E1799" s="130">
        <v>13500</v>
      </c>
      <c r="F1799" s="131" t="s">
        <v>161</v>
      </c>
    </row>
    <row r="1800" spans="1:6" ht="12.75">
      <c r="A1800" s="126" t="s">
        <v>298</v>
      </c>
      <c r="B1800" s="126" t="s">
        <v>299</v>
      </c>
      <c r="C1800" s="127">
        <v>42261</v>
      </c>
      <c r="D1800" s="127">
        <v>42261</v>
      </c>
      <c r="E1800" s="127">
        <v>42535.73</v>
      </c>
      <c r="F1800" s="128">
        <v>100.65</v>
      </c>
    </row>
    <row r="1801" spans="1:6" ht="12.75">
      <c r="A1801" s="129" t="s">
        <v>302</v>
      </c>
      <c r="B1801" s="129" t="s">
        <v>303</v>
      </c>
      <c r="C1801" s="130" t="s">
        <v>161</v>
      </c>
      <c r="D1801" s="130" t="s">
        <v>161</v>
      </c>
      <c r="E1801" s="130">
        <v>42535.73</v>
      </c>
      <c r="F1801" s="131" t="s">
        <v>161</v>
      </c>
    </row>
    <row r="1802" spans="1:6" ht="12.75">
      <c r="A1802" s="126" t="s">
        <v>306</v>
      </c>
      <c r="B1802" s="126" t="s">
        <v>307</v>
      </c>
      <c r="C1802" s="127">
        <v>18430</v>
      </c>
      <c r="D1802" s="127">
        <v>18430</v>
      </c>
      <c r="E1802" s="127">
        <v>18429.86</v>
      </c>
      <c r="F1802" s="128">
        <v>100</v>
      </c>
    </row>
    <row r="1803" spans="1:6" ht="12.75">
      <c r="A1803" s="129" t="s">
        <v>310</v>
      </c>
      <c r="B1803" s="129" t="s">
        <v>311</v>
      </c>
      <c r="C1803" s="130" t="s">
        <v>161</v>
      </c>
      <c r="D1803" s="130" t="s">
        <v>161</v>
      </c>
      <c r="E1803" s="130">
        <v>18429.86</v>
      </c>
      <c r="F1803" s="131" t="s">
        <v>161</v>
      </c>
    </row>
    <row r="1804" spans="1:6" ht="12.75">
      <c r="A1804" s="123" t="s">
        <v>994</v>
      </c>
      <c r="B1804" s="123" t="s">
        <v>995</v>
      </c>
      <c r="C1804" s="124">
        <v>43950</v>
      </c>
      <c r="D1804" s="124">
        <v>43950</v>
      </c>
      <c r="E1804" s="124">
        <v>29976.89</v>
      </c>
      <c r="F1804" s="125">
        <v>68.21</v>
      </c>
    </row>
    <row r="1805" spans="1:6" ht="12.75">
      <c r="A1805" s="523" t="s">
        <v>751</v>
      </c>
      <c r="B1805" s="521"/>
      <c r="C1805" s="118">
        <v>43950</v>
      </c>
      <c r="D1805" s="118">
        <v>43950</v>
      </c>
      <c r="E1805" s="118">
        <v>29976.89</v>
      </c>
      <c r="F1805" s="119">
        <v>68.21</v>
      </c>
    </row>
    <row r="1806" spans="1:6" ht="12.75">
      <c r="A1806" s="523" t="s">
        <v>862</v>
      </c>
      <c r="B1806" s="521"/>
      <c r="C1806" s="118">
        <v>43950</v>
      </c>
      <c r="D1806" s="118">
        <v>43950</v>
      </c>
      <c r="E1806" s="118">
        <v>29976.89</v>
      </c>
      <c r="F1806" s="119">
        <v>68.21</v>
      </c>
    </row>
    <row r="1807" spans="1:6" ht="12.75">
      <c r="A1807" s="126" t="s">
        <v>316</v>
      </c>
      <c r="B1807" s="126" t="s">
        <v>317</v>
      </c>
      <c r="C1807" s="127">
        <v>43950</v>
      </c>
      <c r="D1807" s="127">
        <v>43950</v>
      </c>
      <c r="E1807" s="127">
        <v>29976.89</v>
      </c>
      <c r="F1807" s="128">
        <v>68.21</v>
      </c>
    </row>
    <row r="1808" spans="1:6" ht="12.75">
      <c r="A1808" s="129" t="s">
        <v>320</v>
      </c>
      <c r="B1808" s="129" t="s">
        <v>321</v>
      </c>
      <c r="C1808" s="130" t="s">
        <v>161</v>
      </c>
      <c r="D1808" s="130" t="s">
        <v>161</v>
      </c>
      <c r="E1808" s="130">
        <v>29976.89</v>
      </c>
      <c r="F1808" s="131" t="s">
        <v>161</v>
      </c>
    </row>
    <row r="1809" spans="1:6" ht="12.75">
      <c r="A1809" s="123" t="s">
        <v>1399</v>
      </c>
      <c r="B1809" s="123" t="s">
        <v>1400</v>
      </c>
      <c r="C1809" s="124">
        <v>197000</v>
      </c>
      <c r="D1809" s="124">
        <v>197000</v>
      </c>
      <c r="E1809" s="124">
        <v>174941.03</v>
      </c>
      <c r="F1809" s="125">
        <v>88.8</v>
      </c>
    </row>
    <row r="1810" spans="1:6" ht="12.75">
      <c r="A1810" s="523" t="s">
        <v>751</v>
      </c>
      <c r="B1810" s="521"/>
      <c r="C1810" s="118">
        <v>197000</v>
      </c>
      <c r="D1810" s="118">
        <v>197000</v>
      </c>
      <c r="E1810" s="118">
        <v>174941.03</v>
      </c>
      <c r="F1810" s="119">
        <v>88.8</v>
      </c>
    </row>
    <row r="1811" spans="1:6" ht="12.75">
      <c r="A1811" s="523" t="s">
        <v>954</v>
      </c>
      <c r="B1811" s="521"/>
      <c r="C1811" s="118">
        <v>197000</v>
      </c>
      <c r="D1811" s="118">
        <v>197000</v>
      </c>
      <c r="E1811" s="118">
        <v>174941.03</v>
      </c>
      <c r="F1811" s="119">
        <v>88.8</v>
      </c>
    </row>
    <row r="1812" spans="1:6" ht="12.75">
      <c r="A1812" s="126" t="s">
        <v>289</v>
      </c>
      <c r="B1812" s="126" t="s">
        <v>290</v>
      </c>
      <c r="C1812" s="127">
        <v>129657</v>
      </c>
      <c r="D1812" s="127">
        <v>129657</v>
      </c>
      <c r="E1812" s="127">
        <v>114528.03</v>
      </c>
      <c r="F1812" s="128">
        <v>88.33</v>
      </c>
    </row>
    <row r="1813" spans="1:6" ht="12.75">
      <c r="A1813" s="129" t="s">
        <v>291</v>
      </c>
      <c r="B1813" s="129" t="s">
        <v>292</v>
      </c>
      <c r="C1813" s="130" t="s">
        <v>161</v>
      </c>
      <c r="D1813" s="130" t="s">
        <v>161</v>
      </c>
      <c r="E1813" s="130">
        <v>114528.03</v>
      </c>
      <c r="F1813" s="131" t="s">
        <v>161</v>
      </c>
    </row>
    <row r="1814" spans="1:6" ht="12.75">
      <c r="A1814" s="126" t="s">
        <v>295</v>
      </c>
      <c r="B1814" s="126" t="s">
        <v>296</v>
      </c>
      <c r="C1814" s="127">
        <v>32500</v>
      </c>
      <c r="D1814" s="127">
        <v>32500</v>
      </c>
      <c r="E1814" s="127">
        <v>30900</v>
      </c>
      <c r="F1814" s="128">
        <v>95.08</v>
      </c>
    </row>
    <row r="1815" spans="1:6" ht="12.75">
      <c r="A1815" s="129" t="s">
        <v>297</v>
      </c>
      <c r="B1815" s="129" t="s">
        <v>296</v>
      </c>
      <c r="C1815" s="130" t="s">
        <v>161</v>
      </c>
      <c r="D1815" s="130" t="s">
        <v>161</v>
      </c>
      <c r="E1815" s="130">
        <v>30900</v>
      </c>
      <c r="F1815" s="131" t="s">
        <v>161</v>
      </c>
    </row>
    <row r="1816" spans="1:6" ht="12.75">
      <c r="A1816" s="126" t="s">
        <v>298</v>
      </c>
      <c r="B1816" s="126" t="s">
        <v>299</v>
      </c>
      <c r="C1816" s="127">
        <v>20623</v>
      </c>
      <c r="D1816" s="127">
        <v>20623</v>
      </c>
      <c r="E1816" s="127">
        <v>18897.14</v>
      </c>
      <c r="F1816" s="128">
        <v>91.63</v>
      </c>
    </row>
    <row r="1817" spans="1:6" ht="12.75">
      <c r="A1817" s="129" t="s">
        <v>302</v>
      </c>
      <c r="B1817" s="129" t="s">
        <v>303</v>
      </c>
      <c r="C1817" s="130" t="s">
        <v>161</v>
      </c>
      <c r="D1817" s="130" t="s">
        <v>161</v>
      </c>
      <c r="E1817" s="130">
        <v>18897.14</v>
      </c>
      <c r="F1817" s="131" t="s">
        <v>161</v>
      </c>
    </row>
    <row r="1818" spans="1:6" ht="12.75">
      <c r="A1818" s="126" t="s">
        <v>306</v>
      </c>
      <c r="B1818" s="126" t="s">
        <v>307</v>
      </c>
      <c r="C1818" s="127">
        <v>12590</v>
      </c>
      <c r="D1818" s="127">
        <v>12590</v>
      </c>
      <c r="E1818" s="127">
        <v>10615.86</v>
      </c>
      <c r="F1818" s="128">
        <v>84.32</v>
      </c>
    </row>
    <row r="1819" spans="1:6" ht="12.75">
      <c r="A1819" s="129" t="s">
        <v>308</v>
      </c>
      <c r="B1819" s="129" t="s">
        <v>309</v>
      </c>
      <c r="C1819" s="130" t="s">
        <v>161</v>
      </c>
      <c r="D1819" s="130" t="s">
        <v>161</v>
      </c>
      <c r="E1819" s="130">
        <v>0</v>
      </c>
      <c r="F1819" s="131" t="s">
        <v>161</v>
      </c>
    </row>
    <row r="1820" spans="1:6" ht="12.75">
      <c r="A1820" s="129" t="s">
        <v>310</v>
      </c>
      <c r="B1820" s="129" t="s">
        <v>311</v>
      </c>
      <c r="C1820" s="130" t="s">
        <v>161</v>
      </c>
      <c r="D1820" s="130" t="s">
        <v>161</v>
      </c>
      <c r="E1820" s="130">
        <v>10615.86</v>
      </c>
      <c r="F1820" s="131" t="s">
        <v>161</v>
      </c>
    </row>
    <row r="1821" spans="1:6" ht="12.75">
      <c r="A1821" s="126" t="s">
        <v>330</v>
      </c>
      <c r="B1821" s="126" t="s">
        <v>331</v>
      </c>
      <c r="C1821" s="127">
        <v>1630</v>
      </c>
      <c r="D1821" s="127">
        <v>1630</v>
      </c>
      <c r="E1821" s="127">
        <v>0</v>
      </c>
      <c r="F1821" s="128">
        <v>0</v>
      </c>
    </row>
    <row r="1822" spans="1:6" ht="12.75">
      <c r="A1822" s="129" t="s">
        <v>342</v>
      </c>
      <c r="B1822" s="129" t="s">
        <v>343</v>
      </c>
      <c r="C1822" s="130" t="s">
        <v>161</v>
      </c>
      <c r="D1822" s="130" t="s">
        <v>161</v>
      </c>
      <c r="E1822" s="130">
        <v>0</v>
      </c>
      <c r="F1822" s="131" t="s">
        <v>161</v>
      </c>
    </row>
    <row r="1823" spans="1:6" ht="12.75">
      <c r="A1823" s="129" t="s">
        <v>348</v>
      </c>
      <c r="B1823" s="129" t="s">
        <v>349</v>
      </c>
      <c r="C1823" s="130" t="s">
        <v>161</v>
      </c>
      <c r="D1823" s="130" t="s">
        <v>161</v>
      </c>
      <c r="E1823" s="130">
        <v>0</v>
      </c>
      <c r="F1823" s="131" t="s">
        <v>161</v>
      </c>
    </row>
    <row r="1824" spans="1:6" ht="12.75">
      <c r="A1824" s="522" t="s">
        <v>1159</v>
      </c>
      <c r="B1824" s="521"/>
      <c r="C1824" s="116">
        <v>4064675</v>
      </c>
      <c r="D1824" s="116">
        <v>4064675</v>
      </c>
      <c r="E1824" s="116">
        <v>3997905.32</v>
      </c>
      <c r="F1824" s="117">
        <v>98.36</v>
      </c>
    </row>
    <row r="1825" spans="1:6" ht="12.75">
      <c r="A1825" s="120" t="s">
        <v>875</v>
      </c>
      <c r="B1825" s="120" t="s">
        <v>876</v>
      </c>
      <c r="C1825" s="121">
        <v>4064675</v>
      </c>
      <c r="D1825" s="121">
        <v>4064675</v>
      </c>
      <c r="E1825" s="121">
        <v>3997905.32</v>
      </c>
      <c r="F1825" s="122">
        <v>98.36</v>
      </c>
    </row>
    <row r="1826" spans="1:6" ht="12.75">
      <c r="A1826" s="123" t="s">
        <v>757</v>
      </c>
      <c r="B1826" s="123" t="s">
        <v>1291</v>
      </c>
      <c r="C1826" s="124">
        <v>2955980</v>
      </c>
      <c r="D1826" s="124">
        <v>2955980</v>
      </c>
      <c r="E1826" s="124">
        <v>3057526.34</v>
      </c>
      <c r="F1826" s="125">
        <v>103.44</v>
      </c>
    </row>
    <row r="1827" spans="1:6" ht="12.75">
      <c r="A1827" s="523" t="s">
        <v>751</v>
      </c>
      <c r="B1827" s="521"/>
      <c r="C1827" s="118">
        <v>2955980</v>
      </c>
      <c r="D1827" s="118">
        <v>2955980</v>
      </c>
      <c r="E1827" s="118">
        <v>3057526.34</v>
      </c>
      <c r="F1827" s="119">
        <v>103.44</v>
      </c>
    </row>
    <row r="1828" spans="1:6" ht="12.75">
      <c r="A1828" s="523" t="s">
        <v>848</v>
      </c>
      <c r="B1828" s="521"/>
      <c r="C1828" s="118">
        <v>122307</v>
      </c>
      <c r="D1828" s="118">
        <v>122307</v>
      </c>
      <c r="E1828" s="118">
        <v>122304.88</v>
      </c>
      <c r="F1828" s="119">
        <v>100</v>
      </c>
    </row>
    <row r="1829" spans="1:6" ht="12.75">
      <c r="A1829" s="126" t="s">
        <v>306</v>
      </c>
      <c r="B1829" s="126" t="s">
        <v>307</v>
      </c>
      <c r="C1829" s="127">
        <v>3095</v>
      </c>
      <c r="D1829" s="127">
        <v>3095</v>
      </c>
      <c r="E1829" s="127">
        <v>3095</v>
      </c>
      <c r="F1829" s="128">
        <v>100</v>
      </c>
    </row>
    <row r="1830" spans="1:6" ht="12.75">
      <c r="A1830" s="129" t="s">
        <v>308</v>
      </c>
      <c r="B1830" s="129" t="s">
        <v>309</v>
      </c>
      <c r="C1830" s="130" t="s">
        <v>161</v>
      </c>
      <c r="D1830" s="130" t="s">
        <v>161</v>
      </c>
      <c r="E1830" s="130">
        <v>1925</v>
      </c>
      <c r="F1830" s="131" t="s">
        <v>161</v>
      </c>
    </row>
    <row r="1831" spans="1:6" ht="12.75">
      <c r="A1831" s="129" t="s">
        <v>312</v>
      </c>
      <c r="B1831" s="129" t="s">
        <v>313</v>
      </c>
      <c r="C1831" s="130" t="s">
        <v>161</v>
      </c>
      <c r="D1831" s="130" t="s">
        <v>161</v>
      </c>
      <c r="E1831" s="130">
        <v>1170</v>
      </c>
      <c r="F1831" s="131" t="s">
        <v>161</v>
      </c>
    </row>
    <row r="1832" spans="1:6" ht="12.75">
      <c r="A1832" s="126" t="s">
        <v>316</v>
      </c>
      <c r="B1832" s="126" t="s">
        <v>317</v>
      </c>
      <c r="C1832" s="127">
        <v>47082</v>
      </c>
      <c r="D1832" s="127">
        <v>47082</v>
      </c>
      <c r="E1832" s="127">
        <v>47082</v>
      </c>
      <c r="F1832" s="128">
        <v>100</v>
      </c>
    </row>
    <row r="1833" spans="1:6" ht="12.75">
      <c r="A1833" s="129" t="s">
        <v>318</v>
      </c>
      <c r="B1833" s="129" t="s">
        <v>319</v>
      </c>
      <c r="C1833" s="130" t="s">
        <v>161</v>
      </c>
      <c r="D1833" s="130" t="s">
        <v>161</v>
      </c>
      <c r="E1833" s="130">
        <v>8053</v>
      </c>
      <c r="F1833" s="131" t="s">
        <v>161</v>
      </c>
    </row>
    <row r="1834" spans="1:6" ht="12.75">
      <c r="A1834" s="129" t="s">
        <v>322</v>
      </c>
      <c r="B1834" s="129" t="s">
        <v>323</v>
      </c>
      <c r="C1834" s="130" t="s">
        <v>161</v>
      </c>
      <c r="D1834" s="130" t="s">
        <v>161</v>
      </c>
      <c r="E1834" s="130">
        <v>27000</v>
      </c>
      <c r="F1834" s="131" t="s">
        <v>161</v>
      </c>
    </row>
    <row r="1835" spans="1:6" ht="12.75">
      <c r="A1835" s="129" t="s">
        <v>324</v>
      </c>
      <c r="B1835" s="129" t="s">
        <v>325</v>
      </c>
      <c r="C1835" s="130" t="s">
        <v>161</v>
      </c>
      <c r="D1835" s="130" t="s">
        <v>161</v>
      </c>
      <c r="E1835" s="130">
        <v>10029</v>
      </c>
      <c r="F1835" s="131" t="s">
        <v>161</v>
      </c>
    </row>
    <row r="1836" spans="1:6" ht="12.75">
      <c r="A1836" s="129" t="s">
        <v>328</v>
      </c>
      <c r="B1836" s="129" t="s">
        <v>329</v>
      </c>
      <c r="C1836" s="130" t="s">
        <v>161</v>
      </c>
      <c r="D1836" s="130" t="s">
        <v>161</v>
      </c>
      <c r="E1836" s="130">
        <v>2000</v>
      </c>
      <c r="F1836" s="131" t="s">
        <v>161</v>
      </c>
    </row>
    <row r="1837" spans="1:6" ht="12.75">
      <c r="A1837" s="126" t="s">
        <v>330</v>
      </c>
      <c r="B1837" s="126" t="s">
        <v>331</v>
      </c>
      <c r="C1837" s="127">
        <v>70812</v>
      </c>
      <c r="D1837" s="127">
        <v>70812</v>
      </c>
      <c r="E1837" s="127">
        <v>70809.88</v>
      </c>
      <c r="F1837" s="128">
        <v>100</v>
      </c>
    </row>
    <row r="1838" spans="1:6" ht="12.75">
      <c r="A1838" s="129" t="s">
        <v>332</v>
      </c>
      <c r="B1838" s="129" t="s">
        <v>333</v>
      </c>
      <c r="C1838" s="130" t="s">
        <v>161</v>
      </c>
      <c r="D1838" s="130" t="s">
        <v>161</v>
      </c>
      <c r="E1838" s="130">
        <v>4306</v>
      </c>
      <c r="F1838" s="131" t="s">
        <v>161</v>
      </c>
    </row>
    <row r="1839" spans="1:6" ht="12.75">
      <c r="A1839" s="129" t="s">
        <v>334</v>
      </c>
      <c r="B1839" s="129" t="s">
        <v>335</v>
      </c>
      <c r="C1839" s="130" t="s">
        <v>161</v>
      </c>
      <c r="D1839" s="130" t="s">
        <v>161</v>
      </c>
      <c r="E1839" s="130">
        <v>11635</v>
      </c>
      <c r="F1839" s="131" t="s">
        <v>161</v>
      </c>
    </row>
    <row r="1840" spans="1:6" ht="12.75">
      <c r="A1840" s="129" t="s">
        <v>336</v>
      </c>
      <c r="B1840" s="129" t="s">
        <v>337</v>
      </c>
      <c r="C1840" s="130" t="s">
        <v>161</v>
      </c>
      <c r="D1840" s="130" t="s">
        <v>161</v>
      </c>
      <c r="E1840" s="130">
        <v>13360.88</v>
      </c>
      <c r="F1840" s="131" t="s">
        <v>161</v>
      </c>
    </row>
    <row r="1841" spans="1:6" ht="12.75">
      <c r="A1841" s="129" t="s">
        <v>338</v>
      </c>
      <c r="B1841" s="129" t="s">
        <v>339</v>
      </c>
      <c r="C1841" s="130" t="s">
        <v>161</v>
      </c>
      <c r="D1841" s="130" t="s">
        <v>161</v>
      </c>
      <c r="E1841" s="130">
        <v>12316</v>
      </c>
      <c r="F1841" s="131" t="s">
        <v>161</v>
      </c>
    </row>
    <row r="1842" spans="1:6" ht="12.75">
      <c r="A1842" s="129" t="s">
        <v>342</v>
      </c>
      <c r="B1842" s="129" t="s">
        <v>343</v>
      </c>
      <c r="C1842" s="130" t="s">
        <v>161</v>
      </c>
      <c r="D1842" s="130" t="s">
        <v>161</v>
      </c>
      <c r="E1842" s="130">
        <v>17692</v>
      </c>
      <c r="F1842" s="131" t="s">
        <v>161</v>
      </c>
    </row>
    <row r="1843" spans="1:6" ht="12.75">
      <c r="A1843" s="129" t="s">
        <v>346</v>
      </c>
      <c r="B1843" s="129" t="s">
        <v>347</v>
      </c>
      <c r="C1843" s="130" t="s">
        <v>161</v>
      </c>
      <c r="D1843" s="130" t="s">
        <v>161</v>
      </c>
      <c r="E1843" s="130">
        <v>10000</v>
      </c>
      <c r="F1843" s="131" t="s">
        <v>161</v>
      </c>
    </row>
    <row r="1844" spans="1:6" ht="12.75">
      <c r="A1844" s="129" t="s">
        <v>348</v>
      </c>
      <c r="B1844" s="129" t="s">
        <v>349</v>
      </c>
      <c r="C1844" s="130" t="s">
        <v>161</v>
      </c>
      <c r="D1844" s="130" t="s">
        <v>161</v>
      </c>
      <c r="E1844" s="130">
        <v>1500</v>
      </c>
      <c r="F1844" s="131" t="s">
        <v>161</v>
      </c>
    </row>
    <row r="1845" spans="1:6" ht="12.75">
      <c r="A1845" s="126" t="s">
        <v>353</v>
      </c>
      <c r="B1845" s="126" t="s">
        <v>354</v>
      </c>
      <c r="C1845" s="127">
        <v>1318</v>
      </c>
      <c r="D1845" s="127">
        <v>1318</v>
      </c>
      <c r="E1845" s="127">
        <v>1318</v>
      </c>
      <c r="F1845" s="128">
        <v>100</v>
      </c>
    </row>
    <row r="1846" spans="1:6" ht="12.75">
      <c r="A1846" s="129" t="s">
        <v>365</v>
      </c>
      <c r="B1846" s="129" t="s">
        <v>354</v>
      </c>
      <c r="C1846" s="130" t="s">
        <v>161</v>
      </c>
      <c r="D1846" s="130" t="s">
        <v>161</v>
      </c>
      <c r="E1846" s="130">
        <v>1318</v>
      </c>
      <c r="F1846" s="131" t="s">
        <v>161</v>
      </c>
    </row>
    <row r="1847" spans="1:6" ht="12.75">
      <c r="A1847" s="523" t="s">
        <v>862</v>
      </c>
      <c r="B1847" s="521"/>
      <c r="C1847" s="118">
        <v>2833673</v>
      </c>
      <c r="D1847" s="118">
        <v>2833673</v>
      </c>
      <c r="E1847" s="118">
        <v>2935221.46</v>
      </c>
      <c r="F1847" s="119">
        <v>103.58</v>
      </c>
    </row>
    <row r="1848" spans="1:6" ht="12.75">
      <c r="A1848" s="126" t="s">
        <v>289</v>
      </c>
      <c r="B1848" s="126" t="s">
        <v>290</v>
      </c>
      <c r="C1848" s="127">
        <v>2165275</v>
      </c>
      <c r="D1848" s="127">
        <v>2165275</v>
      </c>
      <c r="E1848" s="127">
        <v>2300037.65</v>
      </c>
      <c r="F1848" s="128">
        <v>106.22</v>
      </c>
    </row>
    <row r="1849" spans="1:6" ht="12.75">
      <c r="A1849" s="129" t="s">
        <v>291</v>
      </c>
      <c r="B1849" s="129" t="s">
        <v>292</v>
      </c>
      <c r="C1849" s="130" t="s">
        <v>161</v>
      </c>
      <c r="D1849" s="130" t="s">
        <v>161</v>
      </c>
      <c r="E1849" s="130">
        <v>2288641.2</v>
      </c>
      <c r="F1849" s="131" t="s">
        <v>161</v>
      </c>
    </row>
    <row r="1850" spans="1:6" ht="12.75">
      <c r="A1850" s="129" t="s">
        <v>293</v>
      </c>
      <c r="B1850" s="129" t="s">
        <v>294</v>
      </c>
      <c r="C1850" s="130" t="s">
        <v>161</v>
      </c>
      <c r="D1850" s="130" t="s">
        <v>161</v>
      </c>
      <c r="E1850" s="130">
        <v>11396.45</v>
      </c>
      <c r="F1850" s="131" t="s">
        <v>161</v>
      </c>
    </row>
    <row r="1851" spans="1:6" ht="12.75">
      <c r="A1851" s="126" t="s">
        <v>295</v>
      </c>
      <c r="B1851" s="126" t="s">
        <v>296</v>
      </c>
      <c r="C1851" s="127">
        <v>128790</v>
      </c>
      <c r="D1851" s="127">
        <v>128790</v>
      </c>
      <c r="E1851" s="127">
        <v>99034.62</v>
      </c>
      <c r="F1851" s="128">
        <v>76.9</v>
      </c>
    </row>
    <row r="1852" spans="1:6" ht="12.75">
      <c r="A1852" s="129" t="s">
        <v>297</v>
      </c>
      <c r="B1852" s="129" t="s">
        <v>296</v>
      </c>
      <c r="C1852" s="130" t="s">
        <v>161</v>
      </c>
      <c r="D1852" s="130" t="s">
        <v>161</v>
      </c>
      <c r="E1852" s="130">
        <v>99034.62</v>
      </c>
      <c r="F1852" s="131" t="s">
        <v>161</v>
      </c>
    </row>
    <row r="1853" spans="1:6" ht="12.75">
      <c r="A1853" s="126" t="s">
        <v>298</v>
      </c>
      <c r="B1853" s="126" t="s">
        <v>299</v>
      </c>
      <c r="C1853" s="127">
        <v>360283</v>
      </c>
      <c r="D1853" s="127">
        <v>360283</v>
      </c>
      <c r="E1853" s="127">
        <v>379506.23</v>
      </c>
      <c r="F1853" s="128">
        <v>105.34</v>
      </c>
    </row>
    <row r="1854" spans="1:6" ht="12.75">
      <c r="A1854" s="129" t="s">
        <v>302</v>
      </c>
      <c r="B1854" s="129" t="s">
        <v>303</v>
      </c>
      <c r="C1854" s="130" t="s">
        <v>161</v>
      </c>
      <c r="D1854" s="130" t="s">
        <v>161</v>
      </c>
      <c r="E1854" s="130">
        <v>379506.23</v>
      </c>
      <c r="F1854" s="131" t="s">
        <v>161</v>
      </c>
    </row>
    <row r="1855" spans="1:6" ht="12.75">
      <c r="A1855" s="126" t="s">
        <v>306</v>
      </c>
      <c r="B1855" s="126" t="s">
        <v>307</v>
      </c>
      <c r="C1855" s="127">
        <v>149325</v>
      </c>
      <c r="D1855" s="127">
        <v>149325</v>
      </c>
      <c r="E1855" s="127">
        <v>146480.46</v>
      </c>
      <c r="F1855" s="128">
        <v>98.1</v>
      </c>
    </row>
    <row r="1856" spans="1:6" ht="12.75">
      <c r="A1856" s="129" t="s">
        <v>310</v>
      </c>
      <c r="B1856" s="129" t="s">
        <v>311</v>
      </c>
      <c r="C1856" s="130" t="s">
        <v>161</v>
      </c>
      <c r="D1856" s="130" t="s">
        <v>161</v>
      </c>
      <c r="E1856" s="130">
        <v>146480.46</v>
      </c>
      <c r="F1856" s="131" t="s">
        <v>161</v>
      </c>
    </row>
    <row r="1857" spans="1:6" ht="12.75">
      <c r="A1857" s="126" t="s">
        <v>330</v>
      </c>
      <c r="B1857" s="126" t="s">
        <v>331</v>
      </c>
      <c r="C1857" s="127">
        <v>6500</v>
      </c>
      <c r="D1857" s="127">
        <v>6500</v>
      </c>
      <c r="E1857" s="127">
        <v>0</v>
      </c>
      <c r="F1857" s="128">
        <v>0</v>
      </c>
    </row>
    <row r="1858" spans="1:6" ht="12.75">
      <c r="A1858" s="129" t="s">
        <v>342</v>
      </c>
      <c r="B1858" s="129" t="s">
        <v>343</v>
      </c>
      <c r="C1858" s="130" t="s">
        <v>161</v>
      </c>
      <c r="D1858" s="130" t="s">
        <v>161</v>
      </c>
      <c r="E1858" s="130">
        <v>0</v>
      </c>
      <c r="F1858" s="131" t="s">
        <v>161</v>
      </c>
    </row>
    <row r="1859" spans="1:6" ht="12.75">
      <c r="A1859" s="126" t="s">
        <v>353</v>
      </c>
      <c r="B1859" s="126" t="s">
        <v>354</v>
      </c>
      <c r="C1859" s="127">
        <v>23500</v>
      </c>
      <c r="D1859" s="127">
        <v>23500</v>
      </c>
      <c r="E1859" s="127">
        <v>10162.5</v>
      </c>
      <c r="F1859" s="128">
        <v>43.24</v>
      </c>
    </row>
    <row r="1860" spans="1:6" ht="12.75">
      <c r="A1860" s="129" t="s">
        <v>362</v>
      </c>
      <c r="B1860" s="129" t="s">
        <v>363</v>
      </c>
      <c r="C1860" s="130" t="s">
        <v>161</v>
      </c>
      <c r="D1860" s="130" t="s">
        <v>161</v>
      </c>
      <c r="E1860" s="130">
        <v>10162.5</v>
      </c>
      <c r="F1860" s="131" t="s">
        <v>161</v>
      </c>
    </row>
    <row r="1861" spans="1:6" ht="12.75">
      <c r="A1861" s="129" t="s">
        <v>364</v>
      </c>
      <c r="B1861" s="129" t="s">
        <v>66</v>
      </c>
      <c r="C1861" s="130" t="s">
        <v>161</v>
      </c>
      <c r="D1861" s="130" t="s">
        <v>161</v>
      </c>
      <c r="E1861" s="130">
        <v>0</v>
      </c>
      <c r="F1861" s="131" t="s">
        <v>161</v>
      </c>
    </row>
    <row r="1862" spans="1:6" ht="12.75">
      <c r="A1862" s="129" t="s">
        <v>365</v>
      </c>
      <c r="B1862" s="129" t="s">
        <v>354</v>
      </c>
      <c r="C1862" s="130" t="s">
        <v>161</v>
      </c>
      <c r="D1862" s="130" t="s">
        <v>161</v>
      </c>
      <c r="E1862" s="130">
        <v>0</v>
      </c>
      <c r="F1862" s="131" t="s">
        <v>161</v>
      </c>
    </row>
    <row r="1863" spans="1:6" ht="12.75">
      <c r="A1863" s="123" t="s">
        <v>759</v>
      </c>
      <c r="B1863" s="123" t="s">
        <v>966</v>
      </c>
      <c r="C1863" s="124">
        <v>450798</v>
      </c>
      <c r="D1863" s="124">
        <v>450798</v>
      </c>
      <c r="E1863" s="124">
        <v>401781.62</v>
      </c>
      <c r="F1863" s="125">
        <v>89.13</v>
      </c>
    </row>
    <row r="1864" spans="1:6" ht="12.75">
      <c r="A1864" s="523" t="s">
        <v>746</v>
      </c>
      <c r="B1864" s="521"/>
      <c r="C1864" s="118">
        <v>225399</v>
      </c>
      <c r="D1864" s="118">
        <v>225399</v>
      </c>
      <c r="E1864" s="118">
        <v>225201.22</v>
      </c>
      <c r="F1864" s="119">
        <v>99.91</v>
      </c>
    </row>
    <row r="1865" spans="1:6" ht="12.75">
      <c r="A1865" s="523" t="s">
        <v>747</v>
      </c>
      <c r="B1865" s="521"/>
      <c r="C1865" s="118">
        <v>225399</v>
      </c>
      <c r="D1865" s="118">
        <v>225399</v>
      </c>
      <c r="E1865" s="118">
        <v>225201.22</v>
      </c>
      <c r="F1865" s="119">
        <v>99.91</v>
      </c>
    </row>
    <row r="1866" spans="1:6" ht="12.75">
      <c r="A1866" s="126" t="s">
        <v>289</v>
      </c>
      <c r="B1866" s="126" t="s">
        <v>290</v>
      </c>
      <c r="C1866" s="127">
        <v>132492</v>
      </c>
      <c r="D1866" s="127">
        <v>132492</v>
      </c>
      <c r="E1866" s="127">
        <v>132441.37</v>
      </c>
      <c r="F1866" s="128">
        <v>99.96</v>
      </c>
    </row>
    <row r="1867" spans="1:6" ht="12.75">
      <c r="A1867" s="129" t="s">
        <v>291</v>
      </c>
      <c r="B1867" s="129" t="s">
        <v>292</v>
      </c>
      <c r="C1867" s="130" t="s">
        <v>161</v>
      </c>
      <c r="D1867" s="130" t="s">
        <v>161</v>
      </c>
      <c r="E1867" s="130">
        <v>132441.37</v>
      </c>
      <c r="F1867" s="131" t="s">
        <v>161</v>
      </c>
    </row>
    <row r="1868" spans="1:6" ht="12.75">
      <c r="A1868" s="126" t="s">
        <v>295</v>
      </c>
      <c r="B1868" s="126" t="s">
        <v>296</v>
      </c>
      <c r="C1868" s="127">
        <v>4440</v>
      </c>
      <c r="D1868" s="127">
        <v>4440</v>
      </c>
      <c r="E1868" s="127">
        <v>4435.23</v>
      </c>
      <c r="F1868" s="128">
        <v>99.89</v>
      </c>
    </row>
    <row r="1869" spans="1:6" ht="12.75">
      <c r="A1869" s="129" t="s">
        <v>297</v>
      </c>
      <c r="B1869" s="129" t="s">
        <v>296</v>
      </c>
      <c r="C1869" s="130" t="s">
        <v>161</v>
      </c>
      <c r="D1869" s="130" t="s">
        <v>161</v>
      </c>
      <c r="E1869" s="130">
        <v>4435.23</v>
      </c>
      <c r="F1869" s="131" t="s">
        <v>161</v>
      </c>
    </row>
    <row r="1870" spans="1:6" ht="12.75">
      <c r="A1870" s="126" t="s">
        <v>298</v>
      </c>
      <c r="B1870" s="126" t="s">
        <v>299</v>
      </c>
      <c r="C1870" s="127">
        <v>21681</v>
      </c>
      <c r="D1870" s="127">
        <v>21681</v>
      </c>
      <c r="E1870" s="127">
        <v>21666.83</v>
      </c>
      <c r="F1870" s="128">
        <v>99.93</v>
      </c>
    </row>
    <row r="1871" spans="1:6" ht="12.75">
      <c r="A1871" s="129" t="s">
        <v>302</v>
      </c>
      <c r="B1871" s="129" t="s">
        <v>303</v>
      </c>
      <c r="C1871" s="130" t="s">
        <v>161</v>
      </c>
      <c r="D1871" s="130" t="s">
        <v>161</v>
      </c>
      <c r="E1871" s="130">
        <v>21666.83</v>
      </c>
      <c r="F1871" s="131" t="s">
        <v>161</v>
      </c>
    </row>
    <row r="1872" spans="1:6" ht="12.75">
      <c r="A1872" s="126" t="s">
        <v>306</v>
      </c>
      <c r="B1872" s="126" t="s">
        <v>307</v>
      </c>
      <c r="C1872" s="127">
        <v>10600</v>
      </c>
      <c r="D1872" s="127">
        <v>10600</v>
      </c>
      <c r="E1872" s="127">
        <v>10600</v>
      </c>
      <c r="F1872" s="128">
        <v>100</v>
      </c>
    </row>
    <row r="1873" spans="1:6" ht="12.75">
      <c r="A1873" s="129" t="s">
        <v>310</v>
      </c>
      <c r="B1873" s="129" t="s">
        <v>311</v>
      </c>
      <c r="C1873" s="130" t="s">
        <v>161</v>
      </c>
      <c r="D1873" s="130" t="s">
        <v>161</v>
      </c>
      <c r="E1873" s="130">
        <v>10600</v>
      </c>
      <c r="F1873" s="131" t="s">
        <v>161</v>
      </c>
    </row>
    <row r="1874" spans="1:6" ht="12.75">
      <c r="A1874" s="126" t="s">
        <v>316</v>
      </c>
      <c r="B1874" s="126" t="s">
        <v>317</v>
      </c>
      <c r="C1874" s="127">
        <v>55236</v>
      </c>
      <c r="D1874" s="127">
        <v>55236</v>
      </c>
      <c r="E1874" s="127">
        <v>55170.37</v>
      </c>
      <c r="F1874" s="128">
        <v>99.88</v>
      </c>
    </row>
    <row r="1875" spans="1:6" ht="12.75">
      <c r="A1875" s="129" t="s">
        <v>318</v>
      </c>
      <c r="B1875" s="129" t="s">
        <v>319</v>
      </c>
      <c r="C1875" s="130" t="s">
        <v>161</v>
      </c>
      <c r="D1875" s="130" t="s">
        <v>161</v>
      </c>
      <c r="E1875" s="130">
        <v>4070.5</v>
      </c>
      <c r="F1875" s="131" t="s">
        <v>161</v>
      </c>
    </row>
    <row r="1876" spans="1:6" ht="12.75">
      <c r="A1876" s="129" t="s">
        <v>320</v>
      </c>
      <c r="B1876" s="129" t="s">
        <v>321</v>
      </c>
      <c r="C1876" s="130" t="s">
        <v>161</v>
      </c>
      <c r="D1876" s="130" t="s">
        <v>161</v>
      </c>
      <c r="E1876" s="130">
        <v>51099.87</v>
      </c>
      <c r="F1876" s="131" t="s">
        <v>161</v>
      </c>
    </row>
    <row r="1877" spans="1:6" ht="12.75">
      <c r="A1877" s="126" t="s">
        <v>330</v>
      </c>
      <c r="B1877" s="126" t="s">
        <v>331</v>
      </c>
      <c r="C1877" s="127">
        <v>950</v>
      </c>
      <c r="D1877" s="127">
        <v>950</v>
      </c>
      <c r="E1877" s="127">
        <v>887.42</v>
      </c>
      <c r="F1877" s="128">
        <v>93.41</v>
      </c>
    </row>
    <row r="1878" spans="1:6" ht="12.75">
      <c r="A1878" s="129" t="s">
        <v>332</v>
      </c>
      <c r="B1878" s="129" t="s">
        <v>333</v>
      </c>
      <c r="C1878" s="130" t="s">
        <v>161</v>
      </c>
      <c r="D1878" s="130" t="s">
        <v>161</v>
      </c>
      <c r="E1878" s="130">
        <v>170.17</v>
      </c>
      <c r="F1878" s="131" t="s">
        <v>161</v>
      </c>
    </row>
    <row r="1879" spans="1:6" ht="12.75">
      <c r="A1879" s="129" t="s">
        <v>338</v>
      </c>
      <c r="B1879" s="129" t="s">
        <v>339</v>
      </c>
      <c r="C1879" s="130" t="s">
        <v>161</v>
      </c>
      <c r="D1879" s="130" t="s">
        <v>161</v>
      </c>
      <c r="E1879" s="130">
        <v>717.25</v>
      </c>
      <c r="F1879" s="131" t="s">
        <v>161</v>
      </c>
    </row>
    <row r="1880" spans="1:6" ht="12.75">
      <c r="A1880" s="523" t="s">
        <v>748</v>
      </c>
      <c r="B1880" s="521"/>
      <c r="C1880" s="118">
        <v>225399</v>
      </c>
      <c r="D1880" s="118">
        <v>225399</v>
      </c>
      <c r="E1880" s="118">
        <v>176580.4</v>
      </c>
      <c r="F1880" s="119">
        <v>78.34</v>
      </c>
    </row>
    <row r="1881" spans="1:6" ht="12.75">
      <c r="A1881" s="523" t="s">
        <v>847</v>
      </c>
      <c r="B1881" s="521"/>
      <c r="C1881" s="118">
        <v>225399</v>
      </c>
      <c r="D1881" s="118">
        <v>225399</v>
      </c>
      <c r="E1881" s="118">
        <v>176580.4</v>
      </c>
      <c r="F1881" s="119">
        <v>78.34</v>
      </c>
    </row>
    <row r="1882" spans="1:6" ht="12.75">
      <c r="A1882" s="126" t="s">
        <v>289</v>
      </c>
      <c r="B1882" s="126" t="s">
        <v>290</v>
      </c>
      <c r="C1882" s="127">
        <v>115342</v>
      </c>
      <c r="D1882" s="127">
        <v>115342</v>
      </c>
      <c r="E1882" s="127">
        <v>108585.72</v>
      </c>
      <c r="F1882" s="128">
        <v>94.14</v>
      </c>
    </row>
    <row r="1883" spans="1:6" ht="12.75">
      <c r="A1883" s="129" t="s">
        <v>291</v>
      </c>
      <c r="B1883" s="129" t="s">
        <v>292</v>
      </c>
      <c r="C1883" s="130" t="s">
        <v>161</v>
      </c>
      <c r="D1883" s="130" t="s">
        <v>161</v>
      </c>
      <c r="E1883" s="130">
        <v>108585.72</v>
      </c>
      <c r="F1883" s="131" t="s">
        <v>161</v>
      </c>
    </row>
    <row r="1884" spans="1:6" ht="12.75">
      <c r="A1884" s="126" t="s">
        <v>295</v>
      </c>
      <c r="B1884" s="126" t="s">
        <v>296</v>
      </c>
      <c r="C1884" s="127">
        <v>4440</v>
      </c>
      <c r="D1884" s="127">
        <v>4440</v>
      </c>
      <c r="E1884" s="127">
        <v>4430</v>
      </c>
      <c r="F1884" s="128">
        <v>99.77</v>
      </c>
    </row>
    <row r="1885" spans="1:6" ht="12.75">
      <c r="A1885" s="129" t="s">
        <v>297</v>
      </c>
      <c r="B1885" s="129" t="s">
        <v>296</v>
      </c>
      <c r="C1885" s="130" t="s">
        <v>161</v>
      </c>
      <c r="D1885" s="130" t="s">
        <v>161</v>
      </c>
      <c r="E1885" s="130">
        <v>4430</v>
      </c>
      <c r="F1885" s="131" t="s">
        <v>161</v>
      </c>
    </row>
    <row r="1886" spans="1:6" ht="12.75">
      <c r="A1886" s="126" t="s">
        <v>298</v>
      </c>
      <c r="B1886" s="126" t="s">
        <v>299</v>
      </c>
      <c r="C1886" s="127">
        <v>19301</v>
      </c>
      <c r="D1886" s="127">
        <v>19301</v>
      </c>
      <c r="E1886" s="127">
        <v>18037.71</v>
      </c>
      <c r="F1886" s="128">
        <v>93.45</v>
      </c>
    </row>
    <row r="1887" spans="1:6" ht="12.75">
      <c r="A1887" s="129" t="s">
        <v>302</v>
      </c>
      <c r="B1887" s="129" t="s">
        <v>303</v>
      </c>
      <c r="C1887" s="130" t="s">
        <v>161</v>
      </c>
      <c r="D1887" s="130" t="s">
        <v>161</v>
      </c>
      <c r="E1887" s="130">
        <v>18037.71</v>
      </c>
      <c r="F1887" s="131" t="s">
        <v>161</v>
      </c>
    </row>
    <row r="1888" spans="1:6" ht="12.75">
      <c r="A1888" s="126" t="s">
        <v>306</v>
      </c>
      <c r="B1888" s="126" t="s">
        <v>307</v>
      </c>
      <c r="C1888" s="127">
        <v>10000</v>
      </c>
      <c r="D1888" s="127">
        <v>10000</v>
      </c>
      <c r="E1888" s="127">
        <v>6632</v>
      </c>
      <c r="F1888" s="128">
        <v>66.32</v>
      </c>
    </row>
    <row r="1889" spans="1:6" ht="12.75">
      <c r="A1889" s="129" t="s">
        <v>308</v>
      </c>
      <c r="B1889" s="129" t="s">
        <v>309</v>
      </c>
      <c r="C1889" s="130" t="s">
        <v>161</v>
      </c>
      <c r="D1889" s="130" t="s">
        <v>161</v>
      </c>
      <c r="E1889" s="130">
        <v>0</v>
      </c>
      <c r="F1889" s="131" t="s">
        <v>161</v>
      </c>
    </row>
    <row r="1890" spans="1:6" ht="12.75">
      <c r="A1890" s="129" t="s">
        <v>310</v>
      </c>
      <c r="B1890" s="129" t="s">
        <v>311</v>
      </c>
      <c r="C1890" s="130" t="s">
        <v>161</v>
      </c>
      <c r="D1890" s="130" t="s">
        <v>161</v>
      </c>
      <c r="E1890" s="130">
        <v>6632</v>
      </c>
      <c r="F1890" s="131" t="s">
        <v>161</v>
      </c>
    </row>
    <row r="1891" spans="1:6" ht="12.75">
      <c r="A1891" s="126" t="s">
        <v>316</v>
      </c>
      <c r="B1891" s="126" t="s">
        <v>317</v>
      </c>
      <c r="C1891" s="127">
        <v>72116</v>
      </c>
      <c r="D1891" s="127">
        <v>72116</v>
      </c>
      <c r="E1891" s="127">
        <v>37954.56</v>
      </c>
      <c r="F1891" s="128">
        <v>52.63</v>
      </c>
    </row>
    <row r="1892" spans="1:6" ht="12.75">
      <c r="A1892" s="129" t="s">
        <v>318</v>
      </c>
      <c r="B1892" s="129" t="s">
        <v>319</v>
      </c>
      <c r="C1892" s="130" t="s">
        <v>161</v>
      </c>
      <c r="D1892" s="130" t="s">
        <v>161</v>
      </c>
      <c r="E1892" s="130">
        <v>1340.23</v>
      </c>
      <c r="F1892" s="131" t="s">
        <v>161</v>
      </c>
    </row>
    <row r="1893" spans="1:6" ht="12.75">
      <c r="A1893" s="129" t="s">
        <v>320</v>
      </c>
      <c r="B1893" s="129" t="s">
        <v>321</v>
      </c>
      <c r="C1893" s="130" t="s">
        <v>161</v>
      </c>
      <c r="D1893" s="130" t="s">
        <v>161</v>
      </c>
      <c r="E1893" s="130">
        <v>36614.33</v>
      </c>
      <c r="F1893" s="131" t="s">
        <v>161</v>
      </c>
    </row>
    <row r="1894" spans="1:6" ht="12.75">
      <c r="A1894" s="129" t="s">
        <v>322</v>
      </c>
      <c r="B1894" s="129" t="s">
        <v>323</v>
      </c>
      <c r="C1894" s="130" t="s">
        <v>161</v>
      </c>
      <c r="D1894" s="130" t="s">
        <v>161</v>
      </c>
      <c r="E1894" s="130">
        <v>0</v>
      </c>
      <c r="F1894" s="131" t="s">
        <v>161</v>
      </c>
    </row>
    <row r="1895" spans="1:6" ht="12.75">
      <c r="A1895" s="129" t="s">
        <v>324</v>
      </c>
      <c r="B1895" s="129" t="s">
        <v>325</v>
      </c>
      <c r="C1895" s="130" t="s">
        <v>161</v>
      </c>
      <c r="D1895" s="130" t="s">
        <v>161</v>
      </c>
      <c r="E1895" s="130">
        <v>0</v>
      </c>
      <c r="F1895" s="131" t="s">
        <v>161</v>
      </c>
    </row>
    <row r="1896" spans="1:6" ht="12.75">
      <c r="A1896" s="129" t="s">
        <v>326</v>
      </c>
      <c r="B1896" s="129" t="s">
        <v>327</v>
      </c>
      <c r="C1896" s="130" t="s">
        <v>161</v>
      </c>
      <c r="D1896" s="130" t="s">
        <v>161</v>
      </c>
      <c r="E1896" s="130">
        <v>0</v>
      </c>
      <c r="F1896" s="131" t="s">
        <v>161</v>
      </c>
    </row>
    <row r="1897" spans="1:6" ht="12.75">
      <c r="A1897" s="126" t="s">
        <v>330</v>
      </c>
      <c r="B1897" s="126" t="s">
        <v>331</v>
      </c>
      <c r="C1897" s="127">
        <v>4200</v>
      </c>
      <c r="D1897" s="127">
        <v>4200</v>
      </c>
      <c r="E1897" s="127">
        <v>940.41</v>
      </c>
      <c r="F1897" s="128">
        <v>22.39</v>
      </c>
    </row>
    <row r="1898" spans="1:6" ht="12.75">
      <c r="A1898" s="129" t="s">
        <v>332</v>
      </c>
      <c r="B1898" s="129" t="s">
        <v>333</v>
      </c>
      <c r="C1898" s="130" t="s">
        <v>161</v>
      </c>
      <c r="D1898" s="130" t="s">
        <v>161</v>
      </c>
      <c r="E1898" s="130">
        <v>0</v>
      </c>
      <c r="F1898" s="131" t="s">
        <v>161</v>
      </c>
    </row>
    <row r="1899" spans="1:6" ht="12.75">
      <c r="A1899" s="129" t="s">
        <v>338</v>
      </c>
      <c r="B1899" s="129" t="s">
        <v>339</v>
      </c>
      <c r="C1899" s="130" t="s">
        <v>161</v>
      </c>
      <c r="D1899" s="130" t="s">
        <v>161</v>
      </c>
      <c r="E1899" s="130">
        <v>940.41</v>
      </c>
      <c r="F1899" s="131" t="s">
        <v>161</v>
      </c>
    </row>
    <row r="1900" spans="1:6" ht="12.75">
      <c r="A1900" s="123" t="s">
        <v>763</v>
      </c>
      <c r="B1900" s="123" t="s">
        <v>968</v>
      </c>
      <c r="C1900" s="124">
        <v>20856</v>
      </c>
      <c r="D1900" s="124">
        <v>20856</v>
      </c>
      <c r="E1900" s="124">
        <v>19285.97</v>
      </c>
      <c r="F1900" s="125">
        <v>92.47</v>
      </c>
    </row>
    <row r="1901" spans="1:6" ht="12.75">
      <c r="A1901" s="523" t="s">
        <v>746</v>
      </c>
      <c r="B1901" s="521"/>
      <c r="C1901" s="118">
        <v>11856</v>
      </c>
      <c r="D1901" s="118">
        <v>11856</v>
      </c>
      <c r="E1901" s="118">
        <v>11005.97</v>
      </c>
      <c r="F1901" s="119">
        <v>92.83</v>
      </c>
    </row>
    <row r="1902" spans="1:6" ht="12.75">
      <c r="A1902" s="523" t="s">
        <v>747</v>
      </c>
      <c r="B1902" s="521"/>
      <c r="C1902" s="118">
        <v>11856</v>
      </c>
      <c r="D1902" s="118">
        <v>11856</v>
      </c>
      <c r="E1902" s="118">
        <v>11005.97</v>
      </c>
      <c r="F1902" s="119">
        <v>92.83</v>
      </c>
    </row>
    <row r="1903" spans="1:6" ht="12.75">
      <c r="A1903" s="126" t="s">
        <v>306</v>
      </c>
      <c r="B1903" s="126" t="s">
        <v>307</v>
      </c>
      <c r="C1903" s="127">
        <v>3759</v>
      </c>
      <c r="D1903" s="127">
        <v>3759</v>
      </c>
      <c r="E1903" s="127">
        <v>2946</v>
      </c>
      <c r="F1903" s="128">
        <v>78.37</v>
      </c>
    </row>
    <row r="1904" spans="1:6" ht="12.75">
      <c r="A1904" s="129" t="s">
        <v>308</v>
      </c>
      <c r="B1904" s="129" t="s">
        <v>309</v>
      </c>
      <c r="C1904" s="130" t="s">
        <v>161</v>
      </c>
      <c r="D1904" s="130" t="s">
        <v>161</v>
      </c>
      <c r="E1904" s="130">
        <v>1921</v>
      </c>
      <c r="F1904" s="131" t="s">
        <v>161</v>
      </c>
    </row>
    <row r="1905" spans="1:6" ht="12.75">
      <c r="A1905" s="129" t="s">
        <v>312</v>
      </c>
      <c r="B1905" s="129" t="s">
        <v>313</v>
      </c>
      <c r="C1905" s="130" t="s">
        <v>161</v>
      </c>
      <c r="D1905" s="130" t="s">
        <v>161</v>
      </c>
      <c r="E1905" s="130">
        <v>1025</v>
      </c>
      <c r="F1905" s="131" t="s">
        <v>161</v>
      </c>
    </row>
    <row r="1906" spans="1:6" ht="12.75">
      <c r="A1906" s="126" t="s">
        <v>316</v>
      </c>
      <c r="B1906" s="126" t="s">
        <v>317</v>
      </c>
      <c r="C1906" s="127">
        <v>6524</v>
      </c>
      <c r="D1906" s="127">
        <v>6524</v>
      </c>
      <c r="E1906" s="127">
        <v>6487.86</v>
      </c>
      <c r="F1906" s="128">
        <v>99.45</v>
      </c>
    </row>
    <row r="1907" spans="1:6" ht="12.75">
      <c r="A1907" s="129" t="s">
        <v>318</v>
      </c>
      <c r="B1907" s="129" t="s">
        <v>319</v>
      </c>
      <c r="C1907" s="130" t="s">
        <v>161</v>
      </c>
      <c r="D1907" s="130" t="s">
        <v>161</v>
      </c>
      <c r="E1907" s="130">
        <v>6487.86</v>
      </c>
      <c r="F1907" s="131" t="s">
        <v>161</v>
      </c>
    </row>
    <row r="1908" spans="1:6" ht="12.75">
      <c r="A1908" s="126" t="s">
        <v>330</v>
      </c>
      <c r="B1908" s="126" t="s">
        <v>331</v>
      </c>
      <c r="C1908" s="127">
        <v>1573</v>
      </c>
      <c r="D1908" s="127">
        <v>1573</v>
      </c>
      <c r="E1908" s="127">
        <v>1572.11</v>
      </c>
      <c r="F1908" s="128">
        <v>99.94</v>
      </c>
    </row>
    <row r="1909" spans="1:6" ht="12.75">
      <c r="A1909" s="129" t="s">
        <v>332</v>
      </c>
      <c r="B1909" s="129" t="s">
        <v>333</v>
      </c>
      <c r="C1909" s="130" t="s">
        <v>161</v>
      </c>
      <c r="D1909" s="130" t="s">
        <v>161</v>
      </c>
      <c r="E1909" s="130">
        <v>1572.11</v>
      </c>
      <c r="F1909" s="131" t="s">
        <v>161</v>
      </c>
    </row>
    <row r="1910" spans="1:6" ht="12.75">
      <c r="A1910" s="523" t="s">
        <v>751</v>
      </c>
      <c r="B1910" s="521"/>
      <c r="C1910" s="118">
        <v>9000</v>
      </c>
      <c r="D1910" s="118">
        <v>9000</v>
      </c>
      <c r="E1910" s="118">
        <v>8280</v>
      </c>
      <c r="F1910" s="119">
        <v>92</v>
      </c>
    </row>
    <row r="1911" spans="1:6" ht="12.75">
      <c r="A1911" s="523" t="s">
        <v>862</v>
      </c>
      <c r="B1911" s="521"/>
      <c r="C1911" s="118">
        <v>4000</v>
      </c>
      <c r="D1911" s="118">
        <v>4000</v>
      </c>
      <c r="E1911" s="118">
        <v>4000</v>
      </c>
      <c r="F1911" s="119">
        <v>100</v>
      </c>
    </row>
    <row r="1912" spans="1:6" ht="12.75">
      <c r="A1912" s="126" t="s">
        <v>306</v>
      </c>
      <c r="B1912" s="126" t="s">
        <v>307</v>
      </c>
      <c r="C1912" s="127">
        <v>600</v>
      </c>
      <c r="D1912" s="127">
        <v>600</v>
      </c>
      <c r="E1912" s="127">
        <v>600</v>
      </c>
      <c r="F1912" s="128">
        <v>100</v>
      </c>
    </row>
    <row r="1913" spans="1:6" ht="12.75">
      <c r="A1913" s="129" t="s">
        <v>308</v>
      </c>
      <c r="B1913" s="129" t="s">
        <v>309</v>
      </c>
      <c r="C1913" s="130" t="s">
        <v>161</v>
      </c>
      <c r="D1913" s="130" t="s">
        <v>161</v>
      </c>
      <c r="E1913" s="130">
        <v>600</v>
      </c>
      <c r="F1913" s="131" t="s">
        <v>161</v>
      </c>
    </row>
    <row r="1914" spans="1:6" ht="12.75">
      <c r="A1914" s="126" t="s">
        <v>316</v>
      </c>
      <c r="B1914" s="126" t="s">
        <v>317</v>
      </c>
      <c r="C1914" s="127">
        <v>3400</v>
      </c>
      <c r="D1914" s="127">
        <v>3400</v>
      </c>
      <c r="E1914" s="127">
        <v>3400</v>
      </c>
      <c r="F1914" s="128">
        <v>100</v>
      </c>
    </row>
    <row r="1915" spans="1:6" ht="12.75">
      <c r="A1915" s="129" t="s">
        <v>318</v>
      </c>
      <c r="B1915" s="129" t="s">
        <v>319</v>
      </c>
      <c r="C1915" s="130" t="s">
        <v>161</v>
      </c>
      <c r="D1915" s="130" t="s">
        <v>161</v>
      </c>
      <c r="E1915" s="130">
        <v>3400</v>
      </c>
      <c r="F1915" s="131" t="s">
        <v>161</v>
      </c>
    </row>
    <row r="1916" spans="1:6" ht="12.75">
      <c r="A1916" s="523" t="s">
        <v>863</v>
      </c>
      <c r="B1916" s="521"/>
      <c r="C1916" s="118">
        <v>5000</v>
      </c>
      <c r="D1916" s="118">
        <v>5000</v>
      </c>
      <c r="E1916" s="118">
        <v>4280</v>
      </c>
      <c r="F1916" s="119">
        <v>85.6</v>
      </c>
    </row>
    <row r="1917" spans="1:6" ht="12.75">
      <c r="A1917" s="126" t="s">
        <v>306</v>
      </c>
      <c r="B1917" s="126" t="s">
        <v>307</v>
      </c>
      <c r="C1917" s="127">
        <v>250</v>
      </c>
      <c r="D1917" s="127">
        <v>250</v>
      </c>
      <c r="E1917" s="127">
        <v>0</v>
      </c>
      <c r="F1917" s="128">
        <v>0</v>
      </c>
    </row>
    <row r="1918" spans="1:6" ht="12.75">
      <c r="A1918" s="129" t="s">
        <v>308</v>
      </c>
      <c r="B1918" s="129" t="s">
        <v>309</v>
      </c>
      <c r="C1918" s="130" t="s">
        <v>161</v>
      </c>
      <c r="D1918" s="130" t="s">
        <v>161</v>
      </c>
      <c r="E1918" s="130">
        <v>0</v>
      </c>
      <c r="F1918" s="131" t="s">
        <v>161</v>
      </c>
    </row>
    <row r="1919" spans="1:6" ht="12.75">
      <c r="A1919" s="126" t="s">
        <v>316</v>
      </c>
      <c r="B1919" s="126" t="s">
        <v>317</v>
      </c>
      <c r="C1919" s="127">
        <v>2000</v>
      </c>
      <c r="D1919" s="127">
        <v>2000</v>
      </c>
      <c r="E1919" s="127">
        <v>1598.44</v>
      </c>
      <c r="F1919" s="128">
        <v>79.92</v>
      </c>
    </row>
    <row r="1920" spans="1:6" ht="12.75">
      <c r="A1920" s="129" t="s">
        <v>318</v>
      </c>
      <c r="B1920" s="129" t="s">
        <v>319</v>
      </c>
      <c r="C1920" s="130" t="s">
        <v>161</v>
      </c>
      <c r="D1920" s="130" t="s">
        <v>161</v>
      </c>
      <c r="E1920" s="130">
        <v>1598.44</v>
      </c>
      <c r="F1920" s="131" t="s">
        <v>161</v>
      </c>
    </row>
    <row r="1921" spans="1:6" ht="12.75">
      <c r="A1921" s="126" t="s">
        <v>330</v>
      </c>
      <c r="B1921" s="126" t="s">
        <v>331</v>
      </c>
      <c r="C1921" s="127">
        <v>750</v>
      </c>
      <c r="D1921" s="127">
        <v>750</v>
      </c>
      <c r="E1921" s="127">
        <v>681.56</v>
      </c>
      <c r="F1921" s="128">
        <v>90.87</v>
      </c>
    </row>
    <row r="1922" spans="1:6" ht="12.75">
      <c r="A1922" s="129" t="s">
        <v>344</v>
      </c>
      <c r="B1922" s="129" t="s">
        <v>345</v>
      </c>
      <c r="C1922" s="130" t="s">
        <v>161</v>
      </c>
      <c r="D1922" s="130" t="s">
        <v>161</v>
      </c>
      <c r="E1922" s="130">
        <v>681.56</v>
      </c>
      <c r="F1922" s="131" t="s">
        <v>161</v>
      </c>
    </row>
    <row r="1923" spans="1:6" ht="12.75">
      <c r="A1923" s="126" t="s">
        <v>353</v>
      </c>
      <c r="B1923" s="126" t="s">
        <v>354</v>
      </c>
      <c r="C1923" s="127">
        <v>2000</v>
      </c>
      <c r="D1923" s="127">
        <v>2000</v>
      </c>
      <c r="E1923" s="127">
        <v>2000</v>
      </c>
      <c r="F1923" s="128">
        <v>100</v>
      </c>
    </row>
    <row r="1924" spans="1:6" ht="12.75">
      <c r="A1924" s="129" t="s">
        <v>365</v>
      </c>
      <c r="B1924" s="129" t="s">
        <v>354</v>
      </c>
      <c r="C1924" s="130" t="s">
        <v>161</v>
      </c>
      <c r="D1924" s="130" t="s">
        <v>161</v>
      </c>
      <c r="E1924" s="130">
        <v>2000</v>
      </c>
      <c r="F1924" s="131" t="s">
        <v>161</v>
      </c>
    </row>
    <row r="1925" spans="1:6" ht="12.75">
      <c r="A1925" s="123" t="s">
        <v>767</v>
      </c>
      <c r="B1925" s="123" t="s">
        <v>970</v>
      </c>
      <c r="C1925" s="124">
        <v>146745</v>
      </c>
      <c r="D1925" s="124">
        <v>146745</v>
      </c>
      <c r="E1925" s="124">
        <v>108457.24</v>
      </c>
      <c r="F1925" s="125">
        <v>73.91</v>
      </c>
    </row>
    <row r="1926" spans="1:6" ht="12.75">
      <c r="A1926" s="523" t="s">
        <v>748</v>
      </c>
      <c r="B1926" s="521"/>
      <c r="C1926" s="118">
        <v>97500</v>
      </c>
      <c r="D1926" s="118">
        <v>97500</v>
      </c>
      <c r="E1926" s="118">
        <v>63659.24</v>
      </c>
      <c r="F1926" s="119">
        <v>65.29</v>
      </c>
    </row>
    <row r="1927" spans="1:6" ht="12.75">
      <c r="A1927" s="523" t="s">
        <v>847</v>
      </c>
      <c r="B1927" s="521"/>
      <c r="C1927" s="118">
        <v>97500</v>
      </c>
      <c r="D1927" s="118">
        <v>97500</v>
      </c>
      <c r="E1927" s="118">
        <v>63659.24</v>
      </c>
      <c r="F1927" s="119">
        <v>65.29</v>
      </c>
    </row>
    <row r="1928" spans="1:6" ht="12.75">
      <c r="A1928" s="126" t="s">
        <v>316</v>
      </c>
      <c r="B1928" s="126" t="s">
        <v>317</v>
      </c>
      <c r="C1928" s="127">
        <v>82500</v>
      </c>
      <c r="D1928" s="127">
        <v>82500</v>
      </c>
      <c r="E1928" s="127">
        <v>58528.24</v>
      </c>
      <c r="F1928" s="128">
        <v>70.94</v>
      </c>
    </row>
    <row r="1929" spans="1:6" ht="12.75">
      <c r="A1929" s="129" t="s">
        <v>318</v>
      </c>
      <c r="B1929" s="129" t="s">
        <v>319</v>
      </c>
      <c r="C1929" s="130" t="s">
        <v>161</v>
      </c>
      <c r="D1929" s="130" t="s">
        <v>161</v>
      </c>
      <c r="E1929" s="130">
        <v>2999.81</v>
      </c>
      <c r="F1929" s="131" t="s">
        <v>161</v>
      </c>
    </row>
    <row r="1930" spans="1:6" ht="12.75">
      <c r="A1930" s="129" t="s">
        <v>320</v>
      </c>
      <c r="B1930" s="129" t="s">
        <v>321</v>
      </c>
      <c r="C1930" s="130" t="s">
        <v>161</v>
      </c>
      <c r="D1930" s="130" t="s">
        <v>161</v>
      </c>
      <c r="E1930" s="130">
        <v>55528.43</v>
      </c>
      <c r="F1930" s="131" t="s">
        <v>161</v>
      </c>
    </row>
    <row r="1931" spans="1:6" ht="12.75">
      <c r="A1931" s="129" t="s">
        <v>326</v>
      </c>
      <c r="B1931" s="129" t="s">
        <v>327</v>
      </c>
      <c r="C1931" s="130" t="s">
        <v>161</v>
      </c>
      <c r="D1931" s="130" t="s">
        <v>161</v>
      </c>
      <c r="E1931" s="130">
        <v>0</v>
      </c>
      <c r="F1931" s="131" t="s">
        <v>161</v>
      </c>
    </row>
    <row r="1932" spans="1:6" ht="12.75">
      <c r="A1932" s="126" t="s">
        <v>330</v>
      </c>
      <c r="B1932" s="126" t="s">
        <v>331</v>
      </c>
      <c r="C1932" s="127">
        <v>1500</v>
      </c>
      <c r="D1932" s="127">
        <v>1500</v>
      </c>
      <c r="E1932" s="127">
        <v>325</v>
      </c>
      <c r="F1932" s="128">
        <v>21.67</v>
      </c>
    </row>
    <row r="1933" spans="1:6" ht="12.75">
      <c r="A1933" s="129" t="s">
        <v>332</v>
      </c>
      <c r="B1933" s="129" t="s">
        <v>333</v>
      </c>
      <c r="C1933" s="130" t="s">
        <v>161</v>
      </c>
      <c r="D1933" s="130" t="s">
        <v>161</v>
      </c>
      <c r="E1933" s="130">
        <v>0</v>
      </c>
      <c r="F1933" s="131" t="s">
        <v>161</v>
      </c>
    </row>
    <row r="1934" spans="1:6" ht="12.75">
      <c r="A1934" s="129" t="s">
        <v>334</v>
      </c>
      <c r="B1934" s="129" t="s">
        <v>335</v>
      </c>
      <c r="C1934" s="130" t="s">
        <v>161</v>
      </c>
      <c r="D1934" s="130" t="s">
        <v>161</v>
      </c>
      <c r="E1934" s="130">
        <v>325</v>
      </c>
      <c r="F1934" s="131" t="s">
        <v>161</v>
      </c>
    </row>
    <row r="1935" spans="1:6" ht="12.75">
      <c r="A1935" s="129" t="s">
        <v>348</v>
      </c>
      <c r="B1935" s="129" t="s">
        <v>349</v>
      </c>
      <c r="C1935" s="130" t="s">
        <v>161</v>
      </c>
      <c r="D1935" s="130" t="s">
        <v>161</v>
      </c>
      <c r="E1935" s="130">
        <v>0</v>
      </c>
      <c r="F1935" s="131" t="s">
        <v>161</v>
      </c>
    </row>
    <row r="1936" spans="1:6" ht="12.75">
      <c r="A1936" s="126" t="s">
        <v>353</v>
      </c>
      <c r="B1936" s="126" t="s">
        <v>354</v>
      </c>
      <c r="C1936" s="127">
        <v>13500</v>
      </c>
      <c r="D1936" s="127">
        <v>13500</v>
      </c>
      <c r="E1936" s="127">
        <v>4806</v>
      </c>
      <c r="F1936" s="128">
        <v>35.6</v>
      </c>
    </row>
    <row r="1937" spans="1:6" ht="12.75">
      <c r="A1937" s="129" t="s">
        <v>357</v>
      </c>
      <c r="B1937" s="129" t="s">
        <v>358</v>
      </c>
      <c r="C1937" s="130" t="s">
        <v>161</v>
      </c>
      <c r="D1937" s="130" t="s">
        <v>161</v>
      </c>
      <c r="E1937" s="130">
        <v>4806</v>
      </c>
      <c r="F1937" s="131" t="s">
        <v>161</v>
      </c>
    </row>
    <row r="1938" spans="1:6" ht="12.75">
      <c r="A1938" s="129" t="s">
        <v>359</v>
      </c>
      <c r="B1938" s="129" t="s">
        <v>360</v>
      </c>
      <c r="C1938" s="130" t="s">
        <v>161</v>
      </c>
      <c r="D1938" s="130" t="s">
        <v>161</v>
      </c>
      <c r="E1938" s="130">
        <v>0</v>
      </c>
      <c r="F1938" s="131" t="s">
        <v>161</v>
      </c>
    </row>
    <row r="1939" spans="1:6" ht="12.75">
      <c r="A1939" s="129" t="s">
        <v>365</v>
      </c>
      <c r="B1939" s="129" t="s">
        <v>354</v>
      </c>
      <c r="C1939" s="130" t="s">
        <v>161</v>
      </c>
      <c r="D1939" s="130" t="s">
        <v>161</v>
      </c>
      <c r="E1939" s="130">
        <v>0</v>
      </c>
      <c r="F1939" s="131" t="s">
        <v>161</v>
      </c>
    </row>
    <row r="1940" spans="1:6" ht="12.75">
      <c r="A1940" s="523" t="s">
        <v>753</v>
      </c>
      <c r="B1940" s="521"/>
      <c r="C1940" s="118">
        <v>49245</v>
      </c>
      <c r="D1940" s="118">
        <v>49245</v>
      </c>
      <c r="E1940" s="118">
        <v>44798</v>
      </c>
      <c r="F1940" s="119">
        <v>90.97</v>
      </c>
    </row>
    <row r="1941" spans="1:6" ht="12.75">
      <c r="A1941" s="523" t="s">
        <v>955</v>
      </c>
      <c r="B1941" s="521"/>
      <c r="C1941" s="118">
        <v>49245</v>
      </c>
      <c r="D1941" s="118">
        <v>49245</v>
      </c>
      <c r="E1941" s="118">
        <v>44798</v>
      </c>
      <c r="F1941" s="119">
        <v>90.97</v>
      </c>
    </row>
    <row r="1942" spans="1:6" ht="12.75">
      <c r="A1942" s="126" t="s">
        <v>289</v>
      </c>
      <c r="B1942" s="126" t="s">
        <v>290</v>
      </c>
      <c r="C1942" s="127">
        <v>2234</v>
      </c>
      <c r="D1942" s="127">
        <v>2234</v>
      </c>
      <c r="E1942" s="127">
        <v>0</v>
      </c>
      <c r="F1942" s="128">
        <v>0</v>
      </c>
    </row>
    <row r="1943" spans="1:6" ht="12.75">
      <c r="A1943" s="129" t="s">
        <v>291</v>
      </c>
      <c r="B1943" s="129" t="s">
        <v>292</v>
      </c>
      <c r="C1943" s="130" t="s">
        <v>161</v>
      </c>
      <c r="D1943" s="130" t="s">
        <v>161</v>
      </c>
      <c r="E1943" s="130">
        <v>0</v>
      </c>
      <c r="F1943" s="131" t="s">
        <v>161</v>
      </c>
    </row>
    <row r="1944" spans="1:6" ht="12.75">
      <c r="A1944" s="126" t="s">
        <v>298</v>
      </c>
      <c r="B1944" s="126" t="s">
        <v>299</v>
      </c>
      <c r="C1944" s="127">
        <v>1061</v>
      </c>
      <c r="D1944" s="127">
        <v>1061</v>
      </c>
      <c r="E1944" s="127">
        <v>0</v>
      </c>
      <c r="F1944" s="128">
        <v>0</v>
      </c>
    </row>
    <row r="1945" spans="1:6" ht="12.75">
      <c r="A1945" s="129" t="s">
        <v>302</v>
      </c>
      <c r="B1945" s="129" t="s">
        <v>303</v>
      </c>
      <c r="C1945" s="130" t="s">
        <v>161</v>
      </c>
      <c r="D1945" s="130" t="s">
        <v>161</v>
      </c>
      <c r="E1945" s="130">
        <v>0</v>
      </c>
      <c r="F1945" s="131" t="s">
        <v>161</v>
      </c>
    </row>
    <row r="1946" spans="1:6" ht="12.75">
      <c r="A1946" s="126" t="s">
        <v>306</v>
      </c>
      <c r="B1946" s="126" t="s">
        <v>307</v>
      </c>
      <c r="C1946" s="127">
        <v>1000</v>
      </c>
      <c r="D1946" s="127">
        <v>1000</v>
      </c>
      <c r="E1946" s="127">
        <v>0</v>
      </c>
      <c r="F1946" s="128">
        <v>0</v>
      </c>
    </row>
    <row r="1947" spans="1:6" ht="12.75">
      <c r="A1947" s="129" t="s">
        <v>308</v>
      </c>
      <c r="B1947" s="129" t="s">
        <v>309</v>
      </c>
      <c r="C1947" s="130" t="s">
        <v>161</v>
      </c>
      <c r="D1947" s="130" t="s">
        <v>161</v>
      </c>
      <c r="E1947" s="130">
        <v>0</v>
      </c>
      <c r="F1947" s="131" t="s">
        <v>161</v>
      </c>
    </row>
    <row r="1948" spans="1:6" ht="12.75">
      <c r="A1948" s="126" t="s">
        <v>316</v>
      </c>
      <c r="B1948" s="126" t="s">
        <v>317</v>
      </c>
      <c r="C1948" s="127">
        <v>41450</v>
      </c>
      <c r="D1948" s="127">
        <v>41450</v>
      </c>
      <c r="E1948" s="127">
        <v>44798</v>
      </c>
      <c r="F1948" s="128">
        <v>108.08</v>
      </c>
    </row>
    <row r="1949" spans="1:6" ht="12.75">
      <c r="A1949" s="129" t="s">
        <v>318</v>
      </c>
      <c r="B1949" s="129" t="s">
        <v>319</v>
      </c>
      <c r="C1949" s="130" t="s">
        <v>161</v>
      </c>
      <c r="D1949" s="130" t="s">
        <v>161</v>
      </c>
      <c r="E1949" s="130">
        <v>44798</v>
      </c>
      <c r="F1949" s="131" t="s">
        <v>161</v>
      </c>
    </row>
    <row r="1950" spans="1:6" ht="12.75">
      <c r="A1950" s="129" t="s">
        <v>326</v>
      </c>
      <c r="B1950" s="129" t="s">
        <v>327</v>
      </c>
      <c r="C1950" s="130" t="s">
        <v>161</v>
      </c>
      <c r="D1950" s="130" t="s">
        <v>161</v>
      </c>
      <c r="E1950" s="130">
        <v>0</v>
      </c>
      <c r="F1950" s="131" t="s">
        <v>161</v>
      </c>
    </row>
    <row r="1951" spans="1:6" ht="12.75">
      <c r="A1951" s="126" t="s">
        <v>330</v>
      </c>
      <c r="B1951" s="126" t="s">
        <v>331</v>
      </c>
      <c r="C1951" s="127">
        <v>2500</v>
      </c>
      <c r="D1951" s="127">
        <v>2500</v>
      </c>
      <c r="E1951" s="127">
        <v>0</v>
      </c>
      <c r="F1951" s="128">
        <v>0</v>
      </c>
    </row>
    <row r="1952" spans="1:6" ht="12.75">
      <c r="A1952" s="129" t="s">
        <v>332</v>
      </c>
      <c r="B1952" s="129" t="s">
        <v>333</v>
      </c>
      <c r="C1952" s="130" t="s">
        <v>161</v>
      </c>
      <c r="D1952" s="130" t="s">
        <v>161</v>
      </c>
      <c r="E1952" s="130">
        <v>0</v>
      </c>
      <c r="F1952" s="131" t="s">
        <v>161</v>
      </c>
    </row>
    <row r="1953" spans="1:6" ht="12.75">
      <c r="A1953" s="129" t="s">
        <v>334</v>
      </c>
      <c r="B1953" s="129" t="s">
        <v>335</v>
      </c>
      <c r="C1953" s="130" t="s">
        <v>161</v>
      </c>
      <c r="D1953" s="130" t="s">
        <v>161</v>
      </c>
      <c r="E1953" s="130">
        <v>0</v>
      </c>
      <c r="F1953" s="131" t="s">
        <v>161</v>
      </c>
    </row>
    <row r="1954" spans="1:6" ht="12.75">
      <c r="A1954" s="129" t="s">
        <v>348</v>
      </c>
      <c r="B1954" s="129" t="s">
        <v>349</v>
      </c>
      <c r="C1954" s="130" t="s">
        <v>161</v>
      </c>
      <c r="D1954" s="130" t="s">
        <v>161</v>
      </c>
      <c r="E1954" s="130">
        <v>0</v>
      </c>
      <c r="F1954" s="131" t="s">
        <v>161</v>
      </c>
    </row>
    <row r="1955" spans="1:6" ht="12.75">
      <c r="A1955" s="126" t="s">
        <v>353</v>
      </c>
      <c r="B1955" s="126" t="s">
        <v>354</v>
      </c>
      <c r="C1955" s="127">
        <v>1000</v>
      </c>
      <c r="D1955" s="127">
        <v>1000</v>
      </c>
      <c r="E1955" s="127">
        <v>0</v>
      </c>
      <c r="F1955" s="128">
        <v>0</v>
      </c>
    </row>
    <row r="1956" spans="1:6" ht="12.75">
      <c r="A1956" s="129" t="s">
        <v>359</v>
      </c>
      <c r="B1956" s="129" t="s">
        <v>360</v>
      </c>
      <c r="C1956" s="130" t="s">
        <v>161</v>
      </c>
      <c r="D1956" s="130" t="s">
        <v>161</v>
      </c>
      <c r="E1956" s="130">
        <v>0</v>
      </c>
      <c r="F1956" s="131" t="s">
        <v>161</v>
      </c>
    </row>
    <row r="1957" spans="1:6" ht="12.75">
      <c r="A1957" s="129" t="s">
        <v>365</v>
      </c>
      <c r="B1957" s="129" t="s">
        <v>354</v>
      </c>
      <c r="C1957" s="130" t="s">
        <v>161</v>
      </c>
      <c r="D1957" s="130" t="s">
        <v>161</v>
      </c>
      <c r="E1957" s="130">
        <v>0</v>
      </c>
      <c r="F1957" s="131" t="s">
        <v>161</v>
      </c>
    </row>
    <row r="1958" spans="1:6" ht="12.75">
      <c r="A1958" s="123" t="s">
        <v>769</v>
      </c>
      <c r="B1958" s="123" t="s">
        <v>971</v>
      </c>
      <c r="C1958" s="124">
        <v>111293</v>
      </c>
      <c r="D1958" s="124">
        <v>111293</v>
      </c>
      <c r="E1958" s="124">
        <v>87808.15</v>
      </c>
      <c r="F1958" s="125">
        <v>78.9</v>
      </c>
    </row>
    <row r="1959" spans="1:6" ht="12.75">
      <c r="A1959" s="523" t="s">
        <v>746</v>
      </c>
      <c r="B1959" s="521"/>
      <c r="C1959" s="118">
        <v>111293</v>
      </c>
      <c r="D1959" s="118">
        <v>111293</v>
      </c>
      <c r="E1959" s="118">
        <v>87808.15</v>
      </c>
      <c r="F1959" s="119">
        <v>78.9</v>
      </c>
    </row>
    <row r="1960" spans="1:6" ht="12.75">
      <c r="A1960" s="523" t="s">
        <v>747</v>
      </c>
      <c r="B1960" s="521"/>
      <c r="C1960" s="118">
        <v>111293</v>
      </c>
      <c r="D1960" s="118">
        <v>111293</v>
      </c>
      <c r="E1960" s="118">
        <v>87808.15</v>
      </c>
      <c r="F1960" s="119">
        <v>78.9</v>
      </c>
    </row>
    <row r="1961" spans="1:6" ht="12.75">
      <c r="A1961" s="126" t="s">
        <v>316</v>
      </c>
      <c r="B1961" s="126" t="s">
        <v>317</v>
      </c>
      <c r="C1961" s="127">
        <v>33449</v>
      </c>
      <c r="D1961" s="127">
        <v>33449</v>
      </c>
      <c r="E1961" s="127">
        <v>32084.8</v>
      </c>
      <c r="F1961" s="128">
        <v>95.92</v>
      </c>
    </row>
    <row r="1962" spans="1:6" ht="12.75">
      <c r="A1962" s="129" t="s">
        <v>322</v>
      </c>
      <c r="B1962" s="129" t="s">
        <v>323</v>
      </c>
      <c r="C1962" s="130" t="s">
        <v>161</v>
      </c>
      <c r="D1962" s="130" t="s">
        <v>161</v>
      </c>
      <c r="E1962" s="130">
        <v>21417.23</v>
      </c>
      <c r="F1962" s="131" t="s">
        <v>161</v>
      </c>
    </row>
    <row r="1963" spans="1:6" ht="12.75">
      <c r="A1963" s="129" t="s">
        <v>324</v>
      </c>
      <c r="B1963" s="129" t="s">
        <v>325</v>
      </c>
      <c r="C1963" s="130" t="s">
        <v>161</v>
      </c>
      <c r="D1963" s="130" t="s">
        <v>161</v>
      </c>
      <c r="E1963" s="130">
        <v>10667.57</v>
      </c>
      <c r="F1963" s="131" t="s">
        <v>161</v>
      </c>
    </row>
    <row r="1964" spans="1:6" ht="12.75">
      <c r="A1964" s="126" t="s">
        <v>330</v>
      </c>
      <c r="B1964" s="126" t="s">
        <v>331</v>
      </c>
      <c r="C1964" s="127">
        <v>49020</v>
      </c>
      <c r="D1964" s="127">
        <v>49020</v>
      </c>
      <c r="E1964" s="127">
        <v>27046.18</v>
      </c>
      <c r="F1964" s="128">
        <v>55.17</v>
      </c>
    </row>
    <row r="1965" spans="1:6" ht="12.75">
      <c r="A1965" s="129" t="s">
        <v>332</v>
      </c>
      <c r="B1965" s="129" t="s">
        <v>333</v>
      </c>
      <c r="C1965" s="130" t="s">
        <v>161</v>
      </c>
      <c r="D1965" s="130" t="s">
        <v>161</v>
      </c>
      <c r="E1965" s="130">
        <v>7108.94</v>
      </c>
      <c r="F1965" s="131" t="s">
        <v>161</v>
      </c>
    </row>
    <row r="1966" spans="1:6" ht="12.75">
      <c r="A1966" s="129" t="s">
        <v>334</v>
      </c>
      <c r="B1966" s="129" t="s">
        <v>335</v>
      </c>
      <c r="C1966" s="130" t="s">
        <v>161</v>
      </c>
      <c r="D1966" s="130" t="s">
        <v>161</v>
      </c>
      <c r="E1966" s="130">
        <v>6768.6</v>
      </c>
      <c r="F1966" s="131" t="s">
        <v>161</v>
      </c>
    </row>
    <row r="1967" spans="1:6" ht="12.75">
      <c r="A1967" s="129" t="s">
        <v>340</v>
      </c>
      <c r="B1967" s="129" t="s">
        <v>341</v>
      </c>
      <c r="C1967" s="130" t="s">
        <v>161</v>
      </c>
      <c r="D1967" s="130" t="s">
        <v>161</v>
      </c>
      <c r="E1967" s="130">
        <v>2220</v>
      </c>
      <c r="F1967" s="131" t="s">
        <v>161</v>
      </c>
    </row>
    <row r="1968" spans="1:6" ht="12.75">
      <c r="A1968" s="129" t="s">
        <v>344</v>
      </c>
      <c r="B1968" s="129" t="s">
        <v>345</v>
      </c>
      <c r="C1968" s="130" t="s">
        <v>161</v>
      </c>
      <c r="D1968" s="130" t="s">
        <v>161</v>
      </c>
      <c r="E1968" s="130">
        <v>8125</v>
      </c>
      <c r="F1968" s="131" t="s">
        <v>161</v>
      </c>
    </row>
    <row r="1969" spans="1:6" ht="12.75">
      <c r="A1969" s="129" t="s">
        <v>348</v>
      </c>
      <c r="B1969" s="129" t="s">
        <v>349</v>
      </c>
      <c r="C1969" s="130" t="s">
        <v>161</v>
      </c>
      <c r="D1969" s="130" t="s">
        <v>161</v>
      </c>
      <c r="E1969" s="130">
        <v>2823.64</v>
      </c>
      <c r="F1969" s="131" t="s">
        <v>161</v>
      </c>
    </row>
    <row r="1970" spans="1:6" ht="12.75">
      <c r="A1970" s="126" t="s">
        <v>353</v>
      </c>
      <c r="B1970" s="126" t="s">
        <v>354</v>
      </c>
      <c r="C1970" s="127">
        <v>28824</v>
      </c>
      <c r="D1970" s="127">
        <v>28824</v>
      </c>
      <c r="E1970" s="127">
        <v>28677.17</v>
      </c>
      <c r="F1970" s="128">
        <v>99.49</v>
      </c>
    </row>
    <row r="1971" spans="1:6" ht="12.75">
      <c r="A1971" s="129" t="s">
        <v>357</v>
      </c>
      <c r="B1971" s="129" t="s">
        <v>358</v>
      </c>
      <c r="C1971" s="130" t="s">
        <v>161</v>
      </c>
      <c r="D1971" s="130" t="s">
        <v>161</v>
      </c>
      <c r="E1971" s="130">
        <v>28677.17</v>
      </c>
      <c r="F1971" s="131" t="s">
        <v>161</v>
      </c>
    </row>
    <row r="1972" spans="1:6" ht="12.75">
      <c r="A1972" s="123" t="s">
        <v>772</v>
      </c>
      <c r="B1972" s="123" t="s">
        <v>975</v>
      </c>
      <c r="C1972" s="124">
        <v>11464</v>
      </c>
      <c r="D1972" s="124">
        <v>11464</v>
      </c>
      <c r="E1972" s="124">
        <v>11293.07</v>
      </c>
      <c r="F1972" s="125">
        <v>98.51</v>
      </c>
    </row>
    <row r="1973" spans="1:6" ht="12.75">
      <c r="A1973" s="523" t="s">
        <v>746</v>
      </c>
      <c r="B1973" s="521"/>
      <c r="C1973" s="118">
        <v>11464</v>
      </c>
      <c r="D1973" s="118">
        <v>11464</v>
      </c>
      <c r="E1973" s="118">
        <v>11293.07</v>
      </c>
      <c r="F1973" s="119">
        <v>98.51</v>
      </c>
    </row>
    <row r="1974" spans="1:6" ht="12.75">
      <c r="A1974" s="523" t="s">
        <v>747</v>
      </c>
      <c r="B1974" s="521"/>
      <c r="C1974" s="118">
        <v>11464</v>
      </c>
      <c r="D1974" s="118">
        <v>11464</v>
      </c>
      <c r="E1974" s="118">
        <v>11293.07</v>
      </c>
      <c r="F1974" s="119">
        <v>98.51</v>
      </c>
    </row>
    <row r="1975" spans="1:6" ht="12.75">
      <c r="A1975" s="126" t="s">
        <v>316</v>
      </c>
      <c r="B1975" s="126" t="s">
        <v>317</v>
      </c>
      <c r="C1975" s="127">
        <v>7464</v>
      </c>
      <c r="D1975" s="127">
        <v>7464</v>
      </c>
      <c r="E1975" s="127">
        <v>7293.44</v>
      </c>
      <c r="F1975" s="128">
        <v>97.71</v>
      </c>
    </row>
    <row r="1976" spans="1:6" ht="12.75">
      <c r="A1976" s="129" t="s">
        <v>318</v>
      </c>
      <c r="B1976" s="129" t="s">
        <v>319</v>
      </c>
      <c r="C1976" s="130" t="s">
        <v>161</v>
      </c>
      <c r="D1976" s="130" t="s">
        <v>161</v>
      </c>
      <c r="E1976" s="130">
        <v>7293.44</v>
      </c>
      <c r="F1976" s="131" t="s">
        <v>161</v>
      </c>
    </row>
    <row r="1977" spans="1:6" ht="12.75">
      <c r="A1977" s="126" t="s">
        <v>330</v>
      </c>
      <c r="B1977" s="126" t="s">
        <v>331</v>
      </c>
      <c r="C1977" s="127">
        <v>4000</v>
      </c>
      <c r="D1977" s="127">
        <v>4000</v>
      </c>
      <c r="E1977" s="127">
        <v>3999.63</v>
      </c>
      <c r="F1977" s="128">
        <v>99.99</v>
      </c>
    </row>
    <row r="1978" spans="1:6" ht="12.75">
      <c r="A1978" s="129" t="s">
        <v>348</v>
      </c>
      <c r="B1978" s="129" t="s">
        <v>349</v>
      </c>
      <c r="C1978" s="130" t="s">
        <v>161</v>
      </c>
      <c r="D1978" s="130" t="s">
        <v>161</v>
      </c>
      <c r="E1978" s="130">
        <v>3999.63</v>
      </c>
      <c r="F1978" s="131" t="s">
        <v>161</v>
      </c>
    </row>
    <row r="1979" spans="1:6" ht="12.75">
      <c r="A1979" s="123" t="s">
        <v>812</v>
      </c>
      <c r="B1979" s="123" t="s">
        <v>976</v>
      </c>
      <c r="C1979" s="124">
        <v>175976</v>
      </c>
      <c r="D1979" s="124">
        <v>175976</v>
      </c>
      <c r="E1979" s="124">
        <v>151251.38</v>
      </c>
      <c r="F1979" s="125">
        <v>85.95</v>
      </c>
    </row>
    <row r="1980" spans="1:6" ht="12.75">
      <c r="A1980" s="523" t="s">
        <v>746</v>
      </c>
      <c r="B1980" s="521"/>
      <c r="C1980" s="118">
        <v>175976</v>
      </c>
      <c r="D1980" s="118">
        <v>175976</v>
      </c>
      <c r="E1980" s="118">
        <v>151251.38</v>
      </c>
      <c r="F1980" s="119">
        <v>85.95</v>
      </c>
    </row>
    <row r="1981" spans="1:6" ht="12.75">
      <c r="A1981" s="523" t="s">
        <v>747</v>
      </c>
      <c r="B1981" s="521"/>
      <c r="C1981" s="118">
        <v>175976</v>
      </c>
      <c r="D1981" s="118">
        <v>175976</v>
      </c>
      <c r="E1981" s="118">
        <v>151251.38</v>
      </c>
      <c r="F1981" s="119">
        <v>85.95</v>
      </c>
    </row>
    <row r="1982" spans="1:6" ht="12.75">
      <c r="A1982" s="126" t="s">
        <v>289</v>
      </c>
      <c r="B1982" s="126" t="s">
        <v>290</v>
      </c>
      <c r="C1982" s="127">
        <v>97903</v>
      </c>
      <c r="D1982" s="127">
        <v>97903</v>
      </c>
      <c r="E1982" s="127">
        <v>97617.59</v>
      </c>
      <c r="F1982" s="128">
        <v>99.71</v>
      </c>
    </row>
    <row r="1983" spans="1:6" ht="12.75">
      <c r="A1983" s="129" t="s">
        <v>291</v>
      </c>
      <c r="B1983" s="129" t="s">
        <v>292</v>
      </c>
      <c r="C1983" s="130" t="s">
        <v>161</v>
      </c>
      <c r="D1983" s="130" t="s">
        <v>161</v>
      </c>
      <c r="E1983" s="130">
        <v>97617.59</v>
      </c>
      <c r="F1983" s="131" t="s">
        <v>161</v>
      </c>
    </row>
    <row r="1984" spans="1:6" ht="12.75">
      <c r="A1984" s="126" t="s">
        <v>295</v>
      </c>
      <c r="B1984" s="126" t="s">
        <v>296</v>
      </c>
      <c r="C1984" s="127">
        <v>17900</v>
      </c>
      <c r="D1984" s="127">
        <v>17900</v>
      </c>
      <c r="E1984" s="127">
        <v>3000</v>
      </c>
      <c r="F1984" s="128">
        <v>16.76</v>
      </c>
    </row>
    <row r="1985" spans="1:6" ht="12.75">
      <c r="A1985" s="129" t="s">
        <v>297</v>
      </c>
      <c r="B1985" s="129" t="s">
        <v>296</v>
      </c>
      <c r="C1985" s="130" t="s">
        <v>161</v>
      </c>
      <c r="D1985" s="130" t="s">
        <v>161</v>
      </c>
      <c r="E1985" s="130">
        <v>3000</v>
      </c>
      <c r="F1985" s="131" t="s">
        <v>161</v>
      </c>
    </row>
    <row r="1986" spans="1:6" ht="12.75">
      <c r="A1986" s="126" t="s">
        <v>298</v>
      </c>
      <c r="B1986" s="126" t="s">
        <v>299</v>
      </c>
      <c r="C1986" s="127">
        <v>16174</v>
      </c>
      <c r="D1986" s="127">
        <v>16174</v>
      </c>
      <c r="E1986" s="127">
        <v>16171.8</v>
      </c>
      <c r="F1986" s="128">
        <v>99.99</v>
      </c>
    </row>
    <row r="1987" spans="1:6" ht="12.75">
      <c r="A1987" s="129" t="s">
        <v>302</v>
      </c>
      <c r="B1987" s="129" t="s">
        <v>303</v>
      </c>
      <c r="C1987" s="130" t="s">
        <v>161</v>
      </c>
      <c r="D1987" s="130" t="s">
        <v>161</v>
      </c>
      <c r="E1987" s="130">
        <v>16171.8</v>
      </c>
      <c r="F1987" s="131" t="s">
        <v>161</v>
      </c>
    </row>
    <row r="1988" spans="1:6" ht="12.75">
      <c r="A1988" s="126" t="s">
        <v>306</v>
      </c>
      <c r="B1988" s="126" t="s">
        <v>307</v>
      </c>
      <c r="C1988" s="127">
        <v>11314</v>
      </c>
      <c r="D1988" s="127">
        <v>11314</v>
      </c>
      <c r="E1988" s="127">
        <v>6072.24</v>
      </c>
      <c r="F1988" s="128">
        <v>53.67</v>
      </c>
    </row>
    <row r="1989" spans="1:6" ht="12.75">
      <c r="A1989" s="129" t="s">
        <v>308</v>
      </c>
      <c r="B1989" s="129" t="s">
        <v>309</v>
      </c>
      <c r="C1989" s="130" t="s">
        <v>161</v>
      </c>
      <c r="D1989" s="130" t="s">
        <v>161</v>
      </c>
      <c r="E1989" s="130">
        <v>3260.04</v>
      </c>
      <c r="F1989" s="131" t="s">
        <v>161</v>
      </c>
    </row>
    <row r="1990" spans="1:6" ht="12.75">
      <c r="A1990" s="129" t="s">
        <v>310</v>
      </c>
      <c r="B1990" s="129" t="s">
        <v>311</v>
      </c>
      <c r="C1990" s="130" t="s">
        <v>161</v>
      </c>
      <c r="D1990" s="130" t="s">
        <v>161</v>
      </c>
      <c r="E1990" s="130">
        <v>812.2</v>
      </c>
      <c r="F1990" s="131" t="s">
        <v>161</v>
      </c>
    </row>
    <row r="1991" spans="1:6" ht="12.75">
      <c r="A1991" s="129" t="s">
        <v>312</v>
      </c>
      <c r="B1991" s="129" t="s">
        <v>313</v>
      </c>
      <c r="C1991" s="130" t="s">
        <v>161</v>
      </c>
      <c r="D1991" s="130" t="s">
        <v>161</v>
      </c>
      <c r="E1991" s="130">
        <v>2000</v>
      </c>
      <c r="F1991" s="131" t="s">
        <v>161</v>
      </c>
    </row>
    <row r="1992" spans="1:6" ht="12.75">
      <c r="A1992" s="126" t="s">
        <v>316</v>
      </c>
      <c r="B1992" s="126" t="s">
        <v>317</v>
      </c>
      <c r="C1992" s="127">
        <v>16201</v>
      </c>
      <c r="D1992" s="127">
        <v>16201</v>
      </c>
      <c r="E1992" s="127">
        <v>14667.5</v>
      </c>
      <c r="F1992" s="128">
        <v>90.53</v>
      </c>
    </row>
    <row r="1993" spans="1:6" ht="12.75">
      <c r="A1993" s="129" t="s">
        <v>318</v>
      </c>
      <c r="B1993" s="129" t="s">
        <v>319</v>
      </c>
      <c r="C1993" s="130" t="s">
        <v>161</v>
      </c>
      <c r="D1993" s="130" t="s">
        <v>161</v>
      </c>
      <c r="E1993" s="130">
        <v>12178.15</v>
      </c>
      <c r="F1993" s="131" t="s">
        <v>161</v>
      </c>
    </row>
    <row r="1994" spans="1:6" ht="12.75">
      <c r="A1994" s="129" t="s">
        <v>324</v>
      </c>
      <c r="B1994" s="129" t="s">
        <v>325</v>
      </c>
      <c r="C1994" s="130" t="s">
        <v>161</v>
      </c>
      <c r="D1994" s="130" t="s">
        <v>161</v>
      </c>
      <c r="E1994" s="130">
        <v>799.5</v>
      </c>
      <c r="F1994" s="131" t="s">
        <v>161</v>
      </c>
    </row>
    <row r="1995" spans="1:6" ht="12.75">
      <c r="A1995" s="129" t="s">
        <v>326</v>
      </c>
      <c r="B1995" s="129" t="s">
        <v>327</v>
      </c>
      <c r="C1995" s="130" t="s">
        <v>161</v>
      </c>
      <c r="D1995" s="130" t="s">
        <v>161</v>
      </c>
      <c r="E1995" s="130">
        <v>1541.34</v>
      </c>
      <c r="F1995" s="131" t="s">
        <v>161</v>
      </c>
    </row>
    <row r="1996" spans="1:6" ht="12.75">
      <c r="A1996" s="129" t="s">
        <v>328</v>
      </c>
      <c r="B1996" s="129" t="s">
        <v>329</v>
      </c>
      <c r="C1996" s="130" t="s">
        <v>161</v>
      </c>
      <c r="D1996" s="130" t="s">
        <v>161</v>
      </c>
      <c r="E1996" s="130">
        <v>148.51</v>
      </c>
      <c r="F1996" s="131" t="s">
        <v>161</v>
      </c>
    </row>
    <row r="1997" spans="1:6" ht="12.75">
      <c r="A1997" s="126" t="s">
        <v>330</v>
      </c>
      <c r="B1997" s="126" t="s">
        <v>331</v>
      </c>
      <c r="C1997" s="127">
        <v>14794</v>
      </c>
      <c r="D1997" s="127">
        <v>14794</v>
      </c>
      <c r="E1997" s="127">
        <v>12722.25</v>
      </c>
      <c r="F1997" s="128">
        <v>86</v>
      </c>
    </row>
    <row r="1998" spans="1:6" ht="12.75">
      <c r="A1998" s="129" t="s">
        <v>332</v>
      </c>
      <c r="B1998" s="129" t="s">
        <v>333</v>
      </c>
      <c r="C1998" s="130" t="s">
        <v>161</v>
      </c>
      <c r="D1998" s="130" t="s">
        <v>161</v>
      </c>
      <c r="E1998" s="130">
        <v>3218.95</v>
      </c>
      <c r="F1998" s="131" t="s">
        <v>161</v>
      </c>
    </row>
    <row r="1999" spans="1:6" ht="12.75">
      <c r="A1999" s="129" t="s">
        <v>334</v>
      </c>
      <c r="B1999" s="129" t="s">
        <v>335</v>
      </c>
      <c r="C1999" s="130" t="s">
        <v>161</v>
      </c>
      <c r="D1999" s="130" t="s">
        <v>161</v>
      </c>
      <c r="E1999" s="130">
        <v>200</v>
      </c>
      <c r="F1999" s="131" t="s">
        <v>161</v>
      </c>
    </row>
    <row r="2000" spans="1:6" ht="12.75">
      <c r="A2000" s="129" t="s">
        <v>338</v>
      </c>
      <c r="B2000" s="129" t="s">
        <v>339</v>
      </c>
      <c r="C2000" s="130" t="s">
        <v>161</v>
      </c>
      <c r="D2000" s="130" t="s">
        <v>161</v>
      </c>
      <c r="E2000" s="130">
        <v>3597.49</v>
      </c>
      <c r="F2000" s="131" t="s">
        <v>161</v>
      </c>
    </row>
    <row r="2001" spans="1:6" ht="12.75">
      <c r="A2001" s="129" t="s">
        <v>342</v>
      </c>
      <c r="B2001" s="129" t="s">
        <v>343</v>
      </c>
      <c r="C2001" s="130" t="s">
        <v>161</v>
      </c>
      <c r="D2001" s="130" t="s">
        <v>161</v>
      </c>
      <c r="E2001" s="130">
        <v>-86</v>
      </c>
      <c r="F2001" s="131" t="s">
        <v>161</v>
      </c>
    </row>
    <row r="2002" spans="1:6" ht="12.75">
      <c r="A2002" s="129" t="s">
        <v>346</v>
      </c>
      <c r="B2002" s="129" t="s">
        <v>347</v>
      </c>
      <c r="C2002" s="130" t="s">
        <v>161</v>
      </c>
      <c r="D2002" s="130" t="s">
        <v>161</v>
      </c>
      <c r="E2002" s="130">
        <v>4771.88</v>
      </c>
      <c r="F2002" s="131" t="s">
        <v>161</v>
      </c>
    </row>
    <row r="2003" spans="1:6" ht="12.75">
      <c r="A2003" s="129" t="s">
        <v>348</v>
      </c>
      <c r="B2003" s="129" t="s">
        <v>349</v>
      </c>
      <c r="C2003" s="130" t="s">
        <v>161</v>
      </c>
      <c r="D2003" s="130" t="s">
        <v>161</v>
      </c>
      <c r="E2003" s="130">
        <v>1019.93</v>
      </c>
      <c r="F2003" s="131" t="s">
        <v>161</v>
      </c>
    </row>
    <row r="2004" spans="1:6" ht="12.75">
      <c r="A2004" s="126" t="s">
        <v>353</v>
      </c>
      <c r="B2004" s="126" t="s">
        <v>354</v>
      </c>
      <c r="C2004" s="127">
        <v>1640</v>
      </c>
      <c r="D2004" s="127">
        <v>1640</v>
      </c>
      <c r="E2004" s="127">
        <v>1000</v>
      </c>
      <c r="F2004" s="128">
        <v>60.98</v>
      </c>
    </row>
    <row r="2005" spans="1:6" ht="12.75">
      <c r="A2005" s="129" t="s">
        <v>361</v>
      </c>
      <c r="B2005" s="129" t="s">
        <v>65</v>
      </c>
      <c r="C2005" s="130" t="s">
        <v>161</v>
      </c>
      <c r="D2005" s="130" t="s">
        <v>161</v>
      </c>
      <c r="E2005" s="130">
        <v>1000</v>
      </c>
      <c r="F2005" s="131" t="s">
        <v>161</v>
      </c>
    </row>
    <row r="2006" spans="1:6" ht="12.75">
      <c r="A2006" s="129" t="s">
        <v>365</v>
      </c>
      <c r="B2006" s="129" t="s">
        <v>354</v>
      </c>
      <c r="C2006" s="130" t="s">
        <v>161</v>
      </c>
      <c r="D2006" s="130" t="s">
        <v>161</v>
      </c>
      <c r="E2006" s="130">
        <v>0</v>
      </c>
      <c r="F2006" s="131" t="s">
        <v>161</v>
      </c>
    </row>
    <row r="2007" spans="1:6" ht="12.75">
      <c r="A2007" s="126" t="s">
        <v>372</v>
      </c>
      <c r="B2007" s="126" t="s">
        <v>373</v>
      </c>
      <c r="C2007" s="127">
        <v>50</v>
      </c>
      <c r="D2007" s="127">
        <v>50</v>
      </c>
      <c r="E2007" s="127">
        <v>0</v>
      </c>
      <c r="F2007" s="128">
        <v>0</v>
      </c>
    </row>
    <row r="2008" spans="1:6" ht="12.75">
      <c r="A2008" s="129" t="s">
        <v>377</v>
      </c>
      <c r="B2008" s="129" t="s">
        <v>378</v>
      </c>
      <c r="C2008" s="130" t="s">
        <v>161</v>
      </c>
      <c r="D2008" s="130" t="s">
        <v>161</v>
      </c>
      <c r="E2008" s="130">
        <v>0</v>
      </c>
      <c r="F2008" s="131" t="s">
        <v>161</v>
      </c>
    </row>
    <row r="2009" spans="1:6" ht="12.75">
      <c r="A2009" s="123" t="s">
        <v>928</v>
      </c>
      <c r="B2009" s="123" t="s">
        <v>979</v>
      </c>
      <c r="C2009" s="124">
        <v>5859</v>
      </c>
      <c r="D2009" s="124">
        <v>5859</v>
      </c>
      <c r="E2009" s="124">
        <v>5178.61</v>
      </c>
      <c r="F2009" s="125">
        <v>88.39</v>
      </c>
    </row>
    <row r="2010" spans="1:6" ht="12.75">
      <c r="A2010" s="523" t="s">
        <v>746</v>
      </c>
      <c r="B2010" s="521"/>
      <c r="C2010" s="118">
        <v>5859</v>
      </c>
      <c r="D2010" s="118">
        <v>5859</v>
      </c>
      <c r="E2010" s="118">
        <v>5178.61</v>
      </c>
      <c r="F2010" s="119">
        <v>88.39</v>
      </c>
    </row>
    <row r="2011" spans="1:6" ht="12.75">
      <c r="A2011" s="523" t="s">
        <v>747</v>
      </c>
      <c r="B2011" s="521"/>
      <c r="C2011" s="118">
        <v>5859</v>
      </c>
      <c r="D2011" s="118">
        <v>5859</v>
      </c>
      <c r="E2011" s="118">
        <v>5178.61</v>
      </c>
      <c r="F2011" s="119">
        <v>88.39</v>
      </c>
    </row>
    <row r="2012" spans="1:6" ht="12.75">
      <c r="A2012" s="126" t="s">
        <v>306</v>
      </c>
      <c r="B2012" s="126" t="s">
        <v>307</v>
      </c>
      <c r="C2012" s="127">
        <v>4000</v>
      </c>
      <c r="D2012" s="127">
        <v>4000</v>
      </c>
      <c r="E2012" s="127">
        <v>3404</v>
      </c>
      <c r="F2012" s="128">
        <v>85.1</v>
      </c>
    </row>
    <row r="2013" spans="1:6" ht="12.75">
      <c r="A2013" s="129" t="s">
        <v>308</v>
      </c>
      <c r="B2013" s="129" t="s">
        <v>309</v>
      </c>
      <c r="C2013" s="130" t="s">
        <v>161</v>
      </c>
      <c r="D2013" s="130" t="s">
        <v>161</v>
      </c>
      <c r="E2013" s="130">
        <v>3404</v>
      </c>
      <c r="F2013" s="131" t="s">
        <v>161</v>
      </c>
    </row>
    <row r="2014" spans="1:6" ht="12.75">
      <c r="A2014" s="126" t="s">
        <v>316</v>
      </c>
      <c r="B2014" s="126" t="s">
        <v>317</v>
      </c>
      <c r="C2014" s="127">
        <v>1859</v>
      </c>
      <c r="D2014" s="127">
        <v>1859</v>
      </c>
      <c r="E2014" s="127">
        <v>1774.61</v>
      </c>
      <c r="F2014" s="128">
        <v>95.46</v>
      </c>
    </row>
    <row r="2015" spans="1:6" ht="12.75">
      <c r="A2015" s="129" t="s">
        <v>318</v>
      </c>
      <c r="B2015" s="129" t="s">
        <v>319</v>
      </c>
      <c r="C2015" s="130" t="s">
        <v>161</v>
      </c>
      <c r="D2015" s="130" t="s">
        <v>161</v>
      </c>
      <c r="E2015" s="130">
        <v>1774.61</v>
      </c>
      <c r="F2015" s="131" t="s">
        <v>161</v>
      </c>
    </row>
    <row r="2016" spans="1:6" ht="12.75">
      <c r="A2016" s="123" t="s">
        <v>980</v>
      </c>
      <c r="B2016" s="123" t="s">
        <v>981</v>
      </c>
      <c r="C2016" s="124">
        <v>3000</v>
      </c>
      <c r="D2016" s="124">
        <v>3000</v>
      </c>
      <c r="E2016" s="124">
        <v>0</v>
      </c>
      <c r="F2016" s="125">
        <v>0</v>
      </c>
    </row>
    <row r="2017" spans="1:6" ht="12.75">
      <c r="A2017" s="523" t="s">
        <v>751</v>
      </c>
      <c r="B2017" s="521"/>
      <c r="C2017" s="118">
        <v>3000</v>
      </c>
      <c r="D2017" s="118">
        <v>3000</v>
      </c>
      <c r="E2017" s="118">
        <v>0</v>
      </c>
      <c r="F2017" s="119">
        <v>0</v>
      </c>
    </row>
    <row r="2018" spans="1:6" ht="12.75">
      <c r="A2018" s="523" t="s">
        <v>862</v>
      </c>
      <c r="B2018" s="521"/>
      <c r="C2018" s="118">
        <v>3000</v>
      </c>
      <c r="D2018" s="118">
        <v>3000</v>
      </c>
      <c r="E2018" s="118">
        <v>0</v>
      </c>
      <c r="F2018" s="119">
        <v>0</v>
      </c>
    </row>
    <row r="2019" spans="1:6" ht="12.75">
      <c r="A2019" s="126" t="s">
        <v>289</v>
      </c>
      <c r="B2019" s="126" t="s">
        <v>290</v>
      </c>
      <c r="C2019" s="127">
        <v>2500</v>
      </c>
      <c r="D2019" s="127">
        <v>2500</v>
      </c>
      <c r="E2019" s="127">
        <v>0</v>
      </c>
      <c r="F2019" s="128">
        <v>0</v>
      </c>
    </row>
    <row r="2020" spans="1:6" ht="12.75">
      <c r="A2020" s="129" t="s">
        <v>291</v>
      </c>
      <c r="B2020" s="129" t="s">
        <v>292</v>
      </c>
      <c r="C2020" s="130" t="s">
        <v>161</v>
      </c>
      <c r="D2020" s="130" t="s">
        <v>161</v>
      </c>
      <c r="E2020" s="130">
        <v>0</v>
      </c>
      <c r="F2020" s="131" t="s">
        <v>161</v>
      </c>
    </row>
    <row r="2021" spans="1:6" ht="12.75">
      <c r="A2021" s="126" t="s">
        <v>298</v>
      </c>
      <c r="B2021" s="126" t="s">
        <v>299</v>
      </c>
      <c r="C2021" s="127">
        <v>500</v>
      </c>
      <c r="D2021" s="127">
        <v>500</v>
      </c>
      <c r="E2021" s="127">
        <v>0</v>
      </c>
      <c r="F2021" s="128">
        <v>0</v>
      </c>
    </row>
    <row r="2022" spans="1:6" ht="12.75">
      <c r="A2022" s="129" t="s">
        <v>302</v>
      </c>
      <c r="B2022" s="129" t="s">
        <v>303</v>
      </c>
      <c r="C2022" s="130" t="s">
        <v>161</v>
      </c>
      <c r="D2022" s="130" t="s">
        <v>161</v>
      </c>
      <c r="E2022" s="130">
        <v>0</v>
      </c>
      <c r="F2022" s="131" t="s">
        <v>161</v>
      </c>
    </row>
    <row r="2023" spans="1:6" ht="12.75">
      <c r="A2023" s="123" t="s">
        <v>982</v>
      </c>
      <c r="B2023" s="123" t="s">
        <v>961</v>
      </c>
      <c r="C2023" s="124">
        <v>7000</v>
      </c>
      <c r="D2023" s="124">
        <v>7000</v>
      </c>
      <c r="E2023" s="124">
        <v>4062.5</v>
      </c>
      <c r="F2023" s="125">
        <v>58.04</v>
      </c>
    </row>
    <row r="2024" spans="1:6" ht="12.75">
      <c r="A2024" s="523" t="s">
        <v>751</v>
      </c>
      <c r="B2024" s="521"/>
      <c r="C2024" s="118">
        <v>7000</v>
      </c>
      <c r="D2024" s="118">
        <v>7000</v>
      </c>
      <c r="E2024" s="118">
        <v>4062.5</v>
      </c>
      <c r="F2024" s="119">
        <v>58.04</v>
      </c>
    </row>
    <row r="2025" spans="1:6" ht="12.75">
      <c r="A2025" s="523" t="s">
        <v>863</v>
      </c>
      <c r="B2025" s="521"/>
      <c r="C2025" s="118">
        <v>7000</v>
      </c>
      <c r="D2025" s="118">
        <v>7000</v>
      </c>
      <c r="E2025" s="118">
        <v>4062.5</v>
      </c>
      <c r="F2025" s="119">
        <v>58.04</v>
      </c>
    </row>
    <row r="2026" spans="1:6" ht="12.75">
      <c r="A2026" s="126" t="s">
        <v>316</v>
      </c>
      <c r="B2026" s="126" t="s">
        <v>317</v>
      </c>
      <c r="C2026" s="127">
        <v>3000</v>
      </c>
      <c r="D2026" s="127">
        <v>3000</v>
      </c>
      <c r="E2026" s="127">
        <v>2937.5</v>
      </c>
      <c r="F2026" s="128">
        <v>97.92</v>
      </c>
    </row>
    <row r="2027" spans="1:6" ht="12.75">
      <c r="A2027" s="129" t="s">
        <v>318</v>
      </c>
      <c r="B2027" s="129" t="s">
        <v>319</v>
      </c>
      <c r="C2027" s="130" t="s">
        <v>161</v>
      </c>
      <c r="D2027" s="130" t="s">
        <v>161</v>
      </c>
      <c r="E2027" s="130">
        <v>2937.5</v>
      </c>
      <c r="F2027" s="131" t="s">
        <v>161</v>
      </c>
    </row>
    <row r="2028" spans="1:6" ht="12.75">
      <c r="A2028" s="126" t="s">
        <v>330</v>
      </c>
      <c r="B2028" s="126" t="s">
        <v>331</v>
      </c>
      <c r="C2028" s="127">
        <v>4000</v>
      </c>
      <c r="D2028" s="127">
        <v>4000</v>
      </c>
      <c r="E2028" s="127">
        <v>1125</v>
      </c>
      <c r="F2028" s="128">
        <v>28.13</v>
      </c>
    </row>
    <row r="2029" spans="1:6" ht="12.75">
      <c r="A2029" s="129" t="s">
        <v>332</v>
      </c>
      <c r="B2029" s="129" t="s">
        <v>333</v>
      </c>
      <c r="C2029" s="130" t="s">
        <v>161</v>
      </c>
      <c r="D2029" s="130" t="s">
        <v>161</v>
      </c>
      <c r="E2029" s="130">
        <v>1125</v>
      </c>
      <c r="F2029" s="131" t="s">
        <v>161</v>
      </c>
    </row>
    <row r="2030" spans="1:6" ht="12.75">
      <c r="A2030" s="129" t="s">
        <v>348</v>
      </c>
      <c r="B2030" s="129" t="s">
        <v>349</v>
      </c>
      <c r="C2030" s="130" t="s">
        <v>161</v>
      </c>
      <c r="D2030" s="130" t="s">
        <v>161</v>
      </c>
      <c r="E2030" s="130">
        <v>0</v>
      </c>
      <c r="F2030" s="131" t="s">
        <v>161</v>
      </c>
    </row>
    <row r="2031" spans="1:6" ht="12.75">
      <c r="A2031" s="123" t="s">
        <v>820</v>
      </c>
      <c r="B2031" s="123" t="s">
        <v>987</v>
      </c>
      <c r="C2031" s="124">
        <v>13682</v>
      </c>
      <c r="D2031" s="124">
        <v>13682</v>
      </c>
      <c r="E2031" s="124">
        <v>13682</v>
      </c>
      <c r="F2031" s="125">
        <v>100</v>
      </c>
    </row>
    <row r="2032" spans="1:6" ht="12.75">
      <c r="A2032" s="523" t="s">
        <v>751</v>
      </c>
      <c r="B2032" s="521"/>
      <c r="C2032" s="118">
        <v>13682</v>
      </c>
      <c r="D2032" s="118">
        <v>13682</v>
      </c>
      <c r="E2032" s="118">
        <v>13682</v>
      </c>
      <c r="F2032" s="119">
        <v>100</v>
      </c>
    </row>
    <row r="2033" spans="1:6" ht="12.75">
      <c r="A2033" s="523" t="s">
        <v>848</v>
      </c>
      <c r="B2033" s="521"/>
      <c r="C2033" s="118">
        <v>13682</v>
      </c>
      <c r="D2033" s="118">
        <v>13682</v>
      </c>
      <c r="E2033" s="118">
        <v>13682</v>
      </c>
      <c r="F2033" s="119">
        <v>100</v>
      </c>
    </row>
    <row r="2034" spans="1:6" ht="12.75">
      <c r="A2034" s="126" t="s">
        <v>445</v>
      </c>
      <c r="B2034" s="126" t="s">
        <v>446</v>
      </c>
      <c r="C2034" s="127">
        <v>13682</v>
      </c>
      <c r="D2034" s="127">
        <v>13682</v>
      </c>
      <c r="E2034" s="127">
        <v>13682</v>
      </c>
      <c r="F2034" s="128">
        <v>100</v>
      </c>
    </row>
    <row r="2035" spans="1:6" ht="12.75">
      <c r="A2035" s="129" t="s">
        <v>447</v>
      </c>
      <c r="B2035" s="129" t="s">
        <v>278</v>
      </c>
      <c r="C2035" s="130" t="s">
        <v>161</v>
      </c>
      <c r="D2035" s="130" t="s">
        <v>161</v>
      </c>
      <c r="E2035" s="130">
        <v>4527</v>
      </c>
      <c r="F2035" s="131" t="s">
        <v>161</v>
      </c>
    </row>
    <row r="2036" spans="1:6" ht="12.75">
      <c r="A2036" s="129" t="s">
        <v>449</v>
      </c>
      <c r="B2036" s="129" t="s">
        <v>450</v>
      </c>
      <c r="C2036" s="130" t="s">
        <v>161</v>
      </c>
      <c r="D2036" s="130" t="s">
        <v>161</v>
      </c>
      <c r="E2036" s="130">
        <v>9155</v>
      </c>
      <c r="F2036" s="131" t="s">
        <v>161</v>
      </c>
    </row>
    <row r="2037" spans="1:6" ht="12.75">
      <c r="A2037" s="123" t="s">
        <v>773</v>
      </c>
      <c r="B2037" s="123" t="s">
        <v>988</v>
      </c>
      <c r="C2037" s="124">
        <v>34388</v>
      </c>
      <c r="D2037" s="124">
        <v>34388</v>
      </c>
      <c r="E2037" s="124">
        <v>34387.5</v>
      </c>
      <c r="F2037" s="125">
        <v>100</v>
      </c>
    </row>
    <row r="2038" spans="1:6" ht="12.75">
      <c r="A2038" s="523" t="s">
        <v>751</v>
      </c>
      <c r="B2038" s="521"/>
      <c r="C2038" s="118">
        <v>34388</v>
      </c>
      <c r="D2038" s="118">
        <v>34388</v>
      </c>
      <c r="E2038" s="118">
        <v>34387.5</v>
      </c>
      <c r="F2038" s="119">
        <v>100</v>
      </c>
    </row>
    <row r="2039" spans="1:6" ht="12.75">
      <c r="A2039" s="523" t="s">
        <v>848</v>
      </c>
      <c r="B2039" s="521"/>
      <c r="C2039" s="118">
        <v>34388</v>
      </c>
      <c r="D2039" s="118">
        <v>34388</v>
      </c>
      <c r="E2039" s="118">
        <v>34387.5</v>
      </c>
      <c r="F2039" s="119">
        <v>100</v>
      </c>
    </row>
    <row r="2040" spans="1:6" ht="12.75">
      <c r="A2040" s="126" t="s">
        <v>473</v>
      </c>
      <c r="B2040" s="126" t="s">
        <v>474</v>
      </c>
      <c r="C2040" s="127">
        <v>34388</v>
      </c>
      <c r="D2040" s="127">
        <v>34388</v>
      </c>
      <c r="E2040" s="127">
        <v>34387.5</v>
      </c>
      <c r="F2040" s="128">
        <v>100</v>
      </c>
    </row>
    <row r="2041" spans="1:6" ht="12.75">
      <c r="A2041" s="129" t="s">
        <v>475</v>
      </c>
      <c r="B2041" s="129" t="s">
        <v>474</v>
      </c>
      <c r="C2041" s="130" t="s">
        <v>161</v>
      </c>
      <c r="D2041" s="130" t="s">
        <v>161</v>
      </c>
      <c r="E2041" s="130">
        <v>34387.5</v>
      </c>
      <c r="F2041" s="131" t="s">
        <v>161</v>
      </c>
    </row>
    <row r="2042" spans="1:6" ht="12.75">
      <c r="A2042" s="123" t="s">
        <v>841</v>
      </c>
      <c r="B2042" s="123" t="s">
        <v>1413</v>
      </c>
      <c r="C2042" s="124">
        <v>12084</v>
      </c>
      <c r="D2042" s="124">
        <v>12084</v>
      </c>
      <c r="E2042" s="124">
        <v>11462.5</v>
      </c>
      <c r="F2042" s="125">
        <v>94.86</v>
      </c>
    </row>
    <row r="2043" spans="1:6" ht="12.75">
      <c r="A2043" s="523" t="s">
        <v>850</v>
      </c>
      <c r="B2043" s="521"/>
      <c r="C2043" s="118">
        <v>12084</v>
      </c>
      <c r="D2043" s="118">
        <v>12084</v>
      </c>
      <c r="E2043" s="118">
        <v>11462.5</v>
      </c>
      <c r="F2043" s="119">
        <v>94.86</v>
      </c>
    </row>
    <row r="2044" spans="1:6" ht="12.75">
      <c r="A2044" s="523" t="s">
        <v>851</v>
      </c>
      <c r="B2044" s="521"/>
      <c r="C2044" s="118">
        <v>12084</v>
      </c>
      <c r="D2044" s="118">
        <v>12084</v>
      </c>
      <c r="E2044" s="118">
        <v>11462.5</v>
      </c>
      <c r="F2044" s="119">
        <v>94.86</v>
      </c>
    </row>
    <row r="2045" spans="1:6" ht="12.75">
      <c r="A2045" s="126" t="s">
        <v>473</v>
      </c>
      <c r="B2045" s="126" t="s">
        <v>474</v>
      </c>
      <c r="C2045" s="127">
        <v>12084</v>
      </c>
      <c r="D2045" s="127">
        <v>12084</v>
      </c>
      <c r="E2045" s="127">
        <v>11462.5</v>
      </c>
      <c r="F2045" s="128">
        <v>94.86</v>
      </c>
    </row>
    <row r="2046" spans="1:6" ht="12.75">
      <c r="A2046" s="129" t="s">
        <v>475</v>
      </c>
      <c r="B2046" s="129" t="s">
        <v>474</v>
      </c>
      <c r="C2046" s="130" t="s">
        <v>161</v>
      </c>
      <c r="D2046" s="130" t="s">
        <v>161</v>
      </c>
      <c r="E2046" s="130">
        <v>11462.5</v>
      </c>
      <c r="F2046" s="131" t="s">
        <v>161</v>
      </c>
    </row>
    <row r="2047" spans="1:6" ht="12.75">
      <c r="A2047" s="123" t="s">
        <v>775</v>
      </c>
      <c r="B2047" s="123" t="s">
        <v>989</v>
      </c>
      <c r="C2047" s="124">
        <v>67151</v>
      </c>
      <c r="D2047" s="124">
        <v>67151</v>
      </c>
      <c r="E2047" s="124">
        <v>53980.34</v>
      </c>
      <c r="F2047" s="125">
        <v>80.39</v>
      </c>
    </row>
    <row r="2048" spans="1:6" ht="12.75">
      <c r="A2048" s="523" t="s">
        <v>746</v>
      </c>
      <c r="B2048" s="521"/>
      <c r="C2048" s="118">
        <v>435</v>
      </c>
      <c r="D2048" s="118">
        <v>435</v>
      </c>
      <c r="E2048" s="118">
        <v>69.64</v>
      </c>
      <c r="F2048" s="119">
        <v>16.01</v>
      </c>
    </row>
    <row r="2049" spans="1:6" ht="12.75">
      <c r="A2049" s="523" t="s">
        <v>747</v>
      </c>
      <c r="B2049" s="521"/>
      <c r="C2049" s="118">
        <v>435</v>
      </c>
      <c r="D2049" s="118">
        <v>435</v>
      </c>
      <c r="E2049" s="118">
        <v>69.64</v>
      </c>
      <c r="F2049" s="119">
        <v>16.01</v>
      </c>
    </row>
    <row r="2050" spans="1:6" ht="12.75">
      <c r="A2050" s="126" t="s">
        <v>445</v>
      </c>
      <c r="B2050" s="126" t="s">
        <v>446</v>
      </c>
      <c r="C2050" s="127">
        <v>435</v>
      </c>
      <c r="D2050" s="127">
        <v>435</v>
      </c>
      <c r="E2050" s="127">
        <v>69.64</v>
      </c>
      <c r="F2050" s="128">
        <v>16.01</v>
      </c>
    </row>
    <row r="2051" spans="1:6" ht="12.75">
      <c r="A2051" s="129" t="s">
        <v>447</v>
      </c>
      <c r="B2051" s="129" t="s">
        <v>278</v>
      </c>
      <c r="C2051" s="130" t="s">
        <v>161</v>
      </c>
      <c r="D2051" s="130" t="s">
        <v>161</v>
      </c>
      <c r="E2051" s="130">
        <v>69.64</v>
      </c>
      <c r="F2051" s="131" t="s">
        <v>161</v>
      </c>
    </row>
    <row r="2052" spans="1:6" ht="12.75">
      <c r="A2052" s="523" t="s">
        <v>753</v>
      </c>
      <c r="B2052" s="521"/>
      <c r="C2052" s="118">
        <v>63800</v>
      </c>
      <c r="D2052" s="118">
        <v>63800</v>
      </c>
      <c r="E2052" s="118">
        <v>50994.74</v>
      </c>
      <c r="F2052" s="119">
        <v>79.93</v>
      </c>
    </row>
    <row r="2053" spans="1:6" ht="12.75">
      <c r="A2053" s="523" t="s">
        <v>955</v>
      </c>
      <c r="B2053" s="521"/>
      <c r="C2053" s="118">
        <v>63800</v>
      </c>
      <c r="D2053" s="118">
        <v>63800</v>
      </c>
      <c r="E2053" s="118">
        <v>50994.74</v>
      </c>
      <c r="F2053" s="119">
        <v>79.93</v>
      </c>
    </row>
    <row r="2054" spans="1:6" ht="12.75">
      <c r="A2054" s="126" t="s">
        <v>445</v>
      </c>
      <c r="B2054" s="126" t="s">
        <v>446</v>
      </c>
      <c r="C2054" s="127">
        <v>63800</v>
      </c>
      <c r="D2054" s="127">
        <v>63800</v>
      </c>
      <c r="E2054" s="127">
        <v>50994.74</v>
      </c>
      <c r="F2054" s="128">
        <v>79.93</v>
      </c>
    </row>
    <row r="2055" spans="1:6" ht="12.75">
      <c r="A2055" s="129" t="s">
        <v>447</v>
      </c>
      <c r="B2055" s="129" t="s">
        <v>278</v>
      </c>
      <c r="C2055" s="130" t="s">
        <v>161</v>
      </c>
      <c r="D2055" s="130" t="s">
        <v>161</v>
      </c>
      <c r="E2055" s="130">
        <v>50994.74</v>
      </c>
      <c r="F2055" s="131" t="s">
        <v>161</v>
      </c>
    </row>
    <row r="2056" spans="1:6" ht="12.75">
      <c r="A2056" s="129" t="s">
        <v>452</v>
      </c>
      <c r="B2056" s="129" t="s">
        <v>281</v>
      </c>
      <c r="C2056" s="130" t="s">
        <v>161</v>
      </c>
      <c r="D2056" s="130" t="s">
        <v>161</v>
      </c>
      <c r="E2056" s="130">
        <v>0</v>
      </c>
      <c r="F2056" s="131" t="s">
        <v>161</v>
      </c>
    </row>
    <row r="2057" spans="1:6" ht="12.75">
      <c r="A2057" s="523" t="s">
        <v>850</v>
      </c>
      <c r="B2057" s="521"/>
      <c r="C2057" s="118">
        <v>2916</v>
      </c>
      <c r="D2057" s="118">
        <v>2916</v>
      </c>
      <c r="E2057" s="118">
        <v>2915.96</v>
      </c>
      <c r="F2057" s="119">
        <v>100</v>
      </c>
    </row>
    <row r="2058" spans="1:6" ht="12.75">
      <c r="A2058" s="523" t="s">
        <v>851</v>
      </c>
      <c r="B2058" s="521"/>
      <c r="C2058" s="118">
        <v>2916</v>
      </c>
      <c r="D2058" s="118">
        <v>2916</v>
      </c>
      <c r="E2058" s="118">
        <v>2915.96</v>
      </c>
      <c r="F2058" s="119">
        <v>100</v>
      </c>
    </row>
    <row r="2059" spans="1:6" ht="12.75">
      <c r="A2059" s="126" t="s">
        <v>445</v>
      </c>
      <c r="B2059" s="126" t="s">
        <v>446</v>
      </c>
      <c r="C2059" s="127">
        <v>2916</v>
      </c>
      <c r="D2059" s="127">
        <v>2916</v>
      </c>
      <c r="E2059" s="127">
        <v>2915.96</v>
      </c>
      <c r="F2059" s="128">
        <v>100</v>
      </c>
    </row>
    <row r="2060" spans="1:6" ht="12.75">
      <c r="A2060" s="129" t="s">
        <v>449</v>
      </c>
      <c r="B2060" s="129" t="s">
        <v>450</v>
      </c>
      <c r="C2060" s="130" t="s">
        <v>161</v>
      </c>
      <c r="D2060" s="130" t="s">
        <v>161</v>
      </c>
      <c r="E2060" s="130">
        <v>2915.96</v>
      </c>
      <c r="F2060" s="131" t="s">
        <v>161</v>
      </c>
    </row>
    <row r="2061" spans="1:6" ht="12.75">
      <c r="A2061" s="123" t="s">
        <v>1281</v>
      </c>
      <c r="B2061" s="123" t="s">
        <v>1255</v>
      </c>
      <c r="C2061" s="124">
        <v>38516</v>
      </c>
      <c r="D2061" s="124">
        <v>38516</v>
      </c>
      <c r="E2061" s="124">
        <v>34124.6</v>
      </c>
      <c r="F2061" s="125">
        <v>88.6</v>
      </c>
    </row>
    <row r="2062" spans="1:6" ht="12.75">
      <c r="A2062" s="523" t="s">
        <v>751</v>
      </c>
      <c r="B2062" s="521"/>
      <c r="C2062" s="118">
        <v>38516</v>
      </c>
      <c r="D2062" s="118">
        <v>38516</v>
      </c>
      <c r="E2062" s="118">
        <v>34124.6</v>
      </c>
      <c r="F2062" s="119">
        <v>88.6</v>
      </c>
    </row>
    <row r="2063" spans="1:6" ht="12.75">
      <c r="A2063" s="523" t="s">
        <v>862</v>
      </c>
      <c r="B2063" s="521"/>
      <c r="C2063" s="118">
        <v>38516</v>
      </c>
      <c r="D2063" s="118">
        <v>38516</v>
      </c>
      <c r="E2063" s="118">
        <v>34124.6</v>
      </c>
      <c r="F2063" s="119">
        <v>88.6</v>
      </c>
    </row>
    <row r="2064" spans="1:6" ht="12.75">
      <c r="A2064" s="126" t="s">
        <v>456</v>
      </c>
      <c r="B2064" s="126" t="s">
        <v>457</v>
      </c>
      <c r="C2064" s="127">
        <v>38516</v>
      </c>
      <c r="D2064" s="127">
        <v>38516</v>
      </c>
      <c r="E2064" s="127">
        <v>34124.6</v>
      </c>
      <c r="F2064" s="128">
        <v>88.6</v>
      </c>
    </row>
    <row r="2065" spans="1:6" ht="12.75">
      <c r="A2065" s="129" t="s">
        <v>458</v>
      </c>
      <c r="B2065" s="129" t="s">
        <v>459</v>
      </c>
      <c r="C2065" s="130" t="s">
        <v>161</v>
      </c>
      <c r="D2065" s="130" t="s">
        <v>161</v>
      </c>
      <c r="E2065" s="130">
        <v>34124.6</v>
      </c>
      <c r="F2065" s="131" t="s">
        <v>161</v>
      </c>
    </row>
    <row r="2066" spans="1:6" ht="12.75">
      <c r="A2066" s="123" t="s">
        <v>823</v>
      </c>
      <c r="B2066" s="123" t="s">
        <v>950</v>
      </c>
      <c r="C2066" s="124">
        <v>3927</v>
      </c>
      <c r="D2066" s="124">
        <v>3927</v>
      </c>
      <c r="E2066" s="124">
        <v>0</v>
      </c>
      <c r="F2066" s="125">
        <v>0</v>
      </c>
    </row>
    <row r="2067" spans="1:6" ht="12.75">
      <c r="A2067" s="523" t="s">
        <v>748</v>
      </c>
      <c r="B2067" s="521"/>
      <c r="C2067" s="118">
        <v>3927</v>
      </c>
      <c r="D2067" s="118">
        <v>3927</v>
      </c>
      <c r="E2067" s="118">
        <v>0</v>
      </c>
      <c r="F2067" s="119">
        <v>0</v>
      </c>
    </row>
    <row r="2068" spans="1:6" ht="12.75">
      <c r="A2068" s="523" t="s">
        <v>847</v>
      </c>
      <c r="B2068" s="521"/>
      <c r="C2068" s="118">
        <v>3927</v>
      </c>
      <c r="D2068" s="118">
        <v>3927</v>
      </c>
      <c r="E2068" s="118">
        <v>0</v>
      </c>
      <c r="F2068" s="119">
        <v>0</v>
      </c>
    </row>
    <row r="2069" spans="1:6" ht="12.75">
      <c r="A2069" s="126" t="s">
        <v>316</v>
      </c>
      <c r="B2069" s="126" t="s">
        <v>317</v>
      </c>
      <c r="C2069" s="127">
        <v>3927</v>
      </c>
      <c r="D2069" s="127">
        <v>3927</v>
      </c>
      <c r="E2069" s="127">
        <v>0</v>
      </c>
      <c r="F2069" s="128">
        <v>0</v>
      </c>
    </row>
    <row r="2070" spans="1:6" ht="12.75">
      <c r="A2070" s="129" t="s">
        <v>320</v>
      </c>
      <c r="B2070" s="129" t="s">
        <v>321</v>
      </c>
      <c r="C2070" s="130" t="s">
        <v>161</v>
      </c>
      <c r="D2070" s="130" t="s">
        <v>161</v>
      </c>
      <c r="E2070" s="130">
        <v>0</v>
      </c>
      <c r="F2070" s="131" t="s">
        <v>161</v>
      </c>
    </row>
    <row r="2071" spans="1:6" ht="12.75">
      <c r="A2071" s="123" t="s">
        <v>994</v>
      </c>
      <c r="B2071" s="123" t="s">
        <v>995</v>
      </c>
      <c r="C2071" s="124">
        <v>5956</v>
      </c>
      <c r="D2071" s="124">
        <v>5956</v>
      </c>
      <c r="E2071" s="124">
        <v>3623.5</v>
      </c>
      <c r="F2071" s="125">
        <v>60.84</v>
      </c>
    </row>
    <row r="2072" spans="1:6" ht="12.75">
      <c r="A2072" s="523" t="s">
        <v>751</v>
      </c>
      <c r="B2072" s="521"/>
      <c r="C2072" s="118">
        <v>5956</v>
      </c>
      <c r="D2072" s="118">
        <v>5956</v>
      </c>
      <c r="E2072" s="118">
        <v>3623.5</v>
      </c>
      <c r="F2072" s="119">
        <v>60.84</v>
      </c>
    </row>
    <row r="2073" spans="1:6" ht="12.75">
      <c r="A2073" s="523" t="s">
        <v>862</v>
      </c>
      <c r="B2073" s="521"/>
      <c r="C2073" s="118">
        <v>5956</v>
      </c>
      <c r="D2073" s="118">
        <v>5956</v>
      </c>
      <c r="E2073" s="118">
        <v>3623.5</v>
      </c>
      <c r="F2073" s="119">
        <v>60.84</v>
      </c>
    </row>
    <row r="2074" spans="1:6" ht="12.75">
      <c r="A2074" s="126" t="s">
        <v>316</v>
      </c>
      <c r="B2074" s="126" t="s">
        <v>317</v>
      </c>
      <c r="C2074" s="127">
        <v>5956</v>
      </c>
      <c r="D2074" s="127">
        <v>5956</v>
      </c>
      <c r="E2074" s="127">
        <v>3623.5</v>
      </c>
      <c r="F2074" s="128">
        <v>60.84</v>
      </c>
    </row>
    <row r="2075" spans="1:6" ht="12.75">
      <c r="A2075" s="129" t="s">
        <v>320</v>
      </c>
      <c r="B2075" s="129" t="s">
        <v>321</v>
      </c>
      <c r="C2075" s="130" t="s">
        <v>161</v>
      </c>
      <c r="D2075" s="130" t="s">
        <v>161</v>
      </c>
      <c r="E2075" s="130">
        <v>3623.5</v>
      </c>
      <c r="F2075" s="131" t="s">
        <v>161</v>
      </c>
    </row>
    <row r="2076" spans="1:6" ht="12.75">
      <c r="A2076" s="522" t="s">
        <v>1160</v>
      </c>
      <c r="B2076" s="521"/>
      <c r="C2076" s="116">
        <v>7412715</v>
      </c>
      <c r="D2076" s="116">
        <v>7412715</v>
      </c>
      <c r="E2076" s="116">
        <v>6833293.34</v>
      </c>
      <c r="F2076" s="117">
        <v>92.18</v>
      </c>
    </row>
    <row r="2077" spans="1:6" ht="12.75">
      <c r="A2077" s="120" t="s">
        <v>875</v>
      </c>
      <c r="B2077" s="120" t="s">
        <v>876</v>
      </c>
      <c r="C2077" s="121">
        <v>7412715</v>
      </c>
      <c r="D2077" s="121">
        <v>7412715</v>
      </c>
      <c r="E2077" s="121">
        <v>6833293.34</v>
      </c>
      <c r="F2077" s="122">
        <v>92.18</v>
      </c>
    </row>
    <row r="2078" spans="1:6" ht="12.75">
      <c r="A2078" s="123" t="s">
        <v>757</v>
      </c>
      <c r="B2078" s="123" t="s">
        <v>1291</v>
      </c>
      <c r="C2078" s="124">
        <v>6105968</v>
      </c>
      <c r="D2078" s="124">
        <v>6105968</v>
      </c>
      <c r="E2078" s="124">
        <v>5766106.73</v>
      </c>
      <c r="F2078" s="125">
        <v>94.43</v>
      </c>
    </row>
    <row r="2079" spans="1:6" ht="12.75">
      <c r="A2079" s="523" t="s">
        <v>751</v>
      </c>
      <c r="B2079" s="521"/>
      <c r="C2079" s="118">
        <v>6105968</v>
      </c>
      <c r="D2079" s="118">
        <v>6105968</v>
      </c>
      <c r="E2079" s="118">
        <v>5766106.73</v>
      </c>
      <c r="F2079" s="119">
        <v>94.43</v>
      </c>
    </row>
    <row r="2080" spans="1:6" ht="12.75">
      <c r="A2080" s="523" t="s">
        <v>848</v>
      </c>
      <c r="B2080" s="521"/>
      <c r="C2080" s="118">
        <v>403118</v>
      </c>
      <c r="D2080" s="118">
        <v>403118</v>
      </c>
      <c r="E2080" s="118">
        <v>403117.95</v>
      </c>
      <c r="F2080" s="119">
        <v>100</v>
      </c>
    </row>
    <row r="2081" spans="1:6" ht="12.75">
      <c r="A2081" s="126" t="s">
        <v>306</v>
      </c>
      <c r="B2081" s="126" t="s">
        <v>307</v>
      </c>
      <c r="C2081" s="127">
        <v>36500</v>
      </c>
      <c r="D2081" s="127">
        <v>36500</v>
      </c>
      <c r="E2081" s="127">
        <v>36500</v>
      </c>
      <c r="F2081" s="128">
        <v>100</v>
      </c>
    </row>
    <row r="2082" spans="1:6" ht="12.75">
      <c r="A2082" s="129" t="s">
        <v>308</v>
      </c>
      <c r="B2082" s="129" t="s">
        <v>309</v>
      </c>
      <c r="C2082" s="130" t="s">
        <v>161</v>
      </c>
      <c r="D2082" s="130" t="s">
        <v>161</v>
      </c>
      <c r="E2082" s="130">
        <v>34000</v>
      </c>
      <c r="F2082" s="131" t="s">
        <v>161</v>
      </c>
    </row>
    <row r="2083" spans="1:6" ht="12.75">
      <c r="A2083" s="129" t="s">
        <v>312</v>
      </c>
      <c r="B2083" s="129" t="s">
        <v>313</v>
      </c>
      <c r="C2083" s="130" t="s">
        <v>161</v>
      </c>
      <c r="D2083" s="130" t="s">
        <v>161</v>
      </c>
      <c r="E2083" s="130">
        <v>2500</v>
      </c>
      <c r="F2083" s="131" t="s">
        <v>161</v>
      </c>
    </row>
    <row r="2084" spans="1:6" ht="12.75">
      <c r="A2084" s="126" t="s">
        <v>316</v>
      </c>
      <c r="B2084" s="126" t="s">
        <v>317</v>
      </c>
      <c r="C2084" s="127">
        <v>130030</v>
      </c>
      <c r="D2084" s="127">
        <v>130030</v>
      </c>
      <c r="E2084" s="127">
        <v>130030</v>
      </c>
      <c r="F2084" s="128">
        <v>100</v>
      </c>
    </row>
    <row r="2085" spans="1:6" ht="12.75">
      <c r="A2085" s="129" t="s">
        <v>318</v>
      </c>
      <c r="B2085" s="129" t="s">
        <v>319</v>
      </c>
      <c r="C2085" s="130" t="s">
        <v>161</v>
      </c>
      <c r="D2085" s="130" t="s">
        <v>161</v>
      </c>
      <c r="E2085" s="130">
        <v>73000</v>
      </c>
      <c r="F2085" s="131" t="s">
        <v>161</v>
      </c>
    </row>
    <row r="2086" spans="1:6" ht="12.75">
      <c r="A2086" s="129" t="s">
        <v>322</v>
      </c>
      <c r="B2086" s="129" t="s">
        <v>323</v>
      </c>
      <c r="C2086" s="130" t="s">
        <v>161</v>
      </c>
      <c r="D2086" s="130" t="s">
        <v>161</v>
      </c>
      <c r="E2086" s="130">
        <v>57030</v>
      </c>
      <c r="F2086" s="131" t="s">
        <v>161</v>
      </c>
    </row>
    <row r="2087" spans="1:6" ht="12.75">
      <c r="A2087" s="126" t="s">
        <v>330</v>
      </c>
      <c r="B2087" s="126" t="s">
        <v>331</v>
      </c>
      <c r="C2087" s="127">
        <v>191733</v>
      </c>
      <c r="D2087" s="127">
        <v>191733</v>
      </c>
      <c r="E2087" s="127">
        <v>191733</v>
      </c>
      <c r="F2087" s="128">
        <v>100</v>
      </c>
    </row>
    <row r="2088" spans="1:6" ht="12.75">
      <c r="A2088" s="129" t="s">
        <v>332</v>
      </c>
      <c r="B2088" s="129" t="s">
        <v>333</v>
      </c>
      <c r="C2088" s="130" t="s">
        <v>161</v>
      </c>
      <c r="D2088" s="130" t="s">
        <v>161</v>
      </c>
      <c r="E2088" s="130">
        <v>34556.27</v>
      </c>
      <c r="F2088" s="131" t="s">
        <v>161</v>
      </c>
    </row>
    <row r="2089" spans="1:6" ht="12.75">
      <c r="A2089" s="129" t="s">
        <v>334</v>
      </c>
      <c r="B2089" s="129" t="s">
        <v>335</v>
      </c>
      <c r="C2089" s="130" t="s">
        <v>161</v>
      </c>
      <c r="D2089" s="130" t="s">
        <v>161</v>
      </c>
      <c r="E2089" s="130">
        <v>75720</v>
      </c>
      <c r="F2089" s="131" t="s">
        <v>161</v>
      </c>
    </row>
    <row r="2090" spans="1:6" ht="12.75">
      <c r="A2090" s="129" t="s">
        <v>338</v>
      </c>
      <c r="B2090" s="129" t="s">
        <v>339</v>
      </c>
      <c r="C2090" s="130" t="s">
        <v>161</v>
      </c>
      <c r="D2090" s="130" t="s">
        <v>161</v>
      </c>
      <c r="E2090" s="130">
        <v>7555</v>
      </c>
      <c r="F2090" s="131" t="s">
        <v>161</v>
      </c>
    </row>
    <row r="2091" spans="1:6" ht="12.75">
      <c r="A2091" s="129" t="s">
        <v>346</v>
      </c>
      <c r="B2091" s="129" t="s">
        <v>347</v>
      </c>
      <c r="C2091" s="130" t="s">
        <v>161</v>
      </c>
      <c r="D2091" s="130" t="s">
        <v>161</v>
      </c>
      <c r="E2091" s="130">
        <v>73901.73</v>
      </c>
      <c r="F2091" s="131" t="s">
        <v>161</v>
      </c>
    </row>
    <row r="2092" spans="1:6" ht="12.75">
      <c r="A2092" s="126" t="s">
        <v>350</v>
      </c>
      <c r="B2092" s="126" t="s">
        <v>351</v>
      </c>
      <c r="C2092" s="127">
        <v>13605</v>
      </c>
      <c r="D2092" s="127">
        <v>13605</v>
      </c>
      <c r="E2092" s="127">
        <v>13604.95</v>
      </c>
      <c r="F2092" s="128">
        <v>100</v>
      </c>
    </row>
    <row r="2093" spans="1:6" ht="12.75">
      <c r="A2093" s="129" t="s">
        <v>352</v>
      </c>
      <c r="B2093" s="129" t="s">
        <v>351</v>
      </c>
      <c r="C2093" s="130" t="s">
        <v>161</v>
      </c>
      <c r="D2093" s="130" t="s">
        <v>161</v>
      </c>
      <c r="E2093" s="130">
        <v>13604.95</v>
      </c>
      <c r="F2093" s="131" t="s">
        <v>161</v>
      </c>
    </row>
    <row r="2094" spans="1:6" ht="12.75">
      <c r="A2094" s="126" t="s">
        <v>353</v>
      </c>
      <c r="B2094" s="126" t="s">
        <v>354</v>
      </c>
      <c r="C2094" s="127">
        <v>31250</v>
      </c>
      <c r="D2094" s="127">
        <v>31250</v>
      </c>
      <c r="E2094" s="127">
        <v>31250</v>
      </c>
      <c r="F2094" s="128">
        <v>100</v>
      </c>
    </row>
    <row r="2095" spans="1:6" ht="12.75">
      <c r="A2095" s="129" t="s">
        <v>357</v>
      </c>
      <c r="B2095" s="129" t="s">
        <v>358</v>
      </c>
      <c r="C2095" s="130" t="s">
        <v>161</v>
      </c>
      <c r="D2095" s="130" t="s">
        <v>161</v>
      </c>
      <c r="E2095" s="130">
        <v>24000</v>
      </c>
      <c r="F2095" s="131" t="s">
        <v>161</v>
      </c>
    </row>
    <row r="2096" spans="1:6" ht="12.75">
      <c r="A2096" s="129" t="s">
        <v>361</v>
      </c>
      <c r="B2096" s="129" t="s">
        <v>65</v>
      </c>
      <c r="C2096" s="130" t="s">
        <v>161</v>
      </c>
      <c r="D2096" s="130" t="s">
        <v>161</v>
      </c>
      <c r="E2096" s="130">
        <v>7250</v>
      </c>
      <c r="F2096" s="131" t="s">
        <v>161</v>
      </c>
    </row>
    <row r="2097" spans="1:6" ht="12.75">
      <c r="A2097" s="523" t="s">
        <v>862</v>
      </c>
      <c r="B2097" s="521"/>
      <c r="C2097" s="118">
        <v>5702850</v>
      </c>
      <c r="D2097" s="118">
        <v>5702850</v>
      </c>
      <c r="E2097" s="118">
        <v>5362988.78</v>
      </c>
      <c r="F2097" s="119">
        <v>94.04</v>
      </c>
    </row>
    <row r="2098" spans="1:6" ht="12.75">
      <c r="A2098" s="126" t="s">
        <v>289</v>
      </c>
      <c r="B2098" s="126" t="s">
        <v>290</v>
      </c>
      <c r="C2098" s="127">
        <v>4515150</v>
      </c>
      <c r="D2098" s="127">
        <v>4515150</v>
      </c>
      <c r="E2098" s="127">
        <v>4230568.43</v>
      </c>
      <c r="F2098" s="128">
        <v>93.7</v>
      </c>
    </row>
    <row r="2099" spans="1:6" ht="12.75">
      <c r="A2099" s="129" t="s">
        <v>291</v>
      </c>
      <c r="B2099" s="129" t="s">
        <v>292</v>
      </c>
      <c r="C2099" s="130" t="s">
        <v>161</v>
      </c>
      <c r="D2099" s="130" t="s">
        <v>161</v>
      </c>
      <c r="E2099" s="130">
        <v>3933505.16</v>
      </c>
      <c r="F2099" s="131" t="s">
        <v>161</v>
      </c>
    </row>
    <row r="2100" spans="1:6" ht="12.75">
      <c r="A2100" s="129" t="s">
        <v>293</v>
      </c>
      <c r="B2100" s="129" t="s">
        <v>294</v>
      </c>
      <c r="C2100" s="130" t="s">
        <v>161</v>
      </c>
      <c r="D2100" s="130" t="s">
        <v>161</v>
      </c>
      <c r="E2100" s="130">
        <v>283568.05</v>
      </c>
      <c r="F2100" s="131" t="s">
        <v>161</v>
      </c>
    </row>
    <row r="2101" spans="1:6" ht="12.75">
      <c r="A2101" s="129" t="s">
        <v>709</v>
      </c>
      <c r="B2101" s="129" t="s">
        <v>710</v>
      </c>
      <c r="C2101" s="130" t="s">
        <v>161</v>
      </c>
      <c r="D2101" s="130" t="s">
        <v>161</v>
      </c>
      <c r="E2101" s="130">
        <v>13495.22</v>
      </c>
      <c r="F2101" s="131" t="s">
        <v>161</v>
      </c>
    </row>
    <row r="2102" spans="1:6" ht="12.75">
      <c r="A2102" s="126" t="s">
        <v>295</v>
      </c>
      <c r="B2102" s="126" t="s">
        <v>296</v>
      </c>
      <c r="C2102" s="127">
        <v>180000</v>
      </c>
      <c r="D2102" s="127">
        <v>180000</v>
      </c>
      <c r="E2102" s="127">
        <v>158704.68</v>
      </c>
      <c r="F2102" s="128">
        <v>88.17</v>
      </c>
    </row>
    <row r="2103" spans="1:6" ht="12.75">
      <c r="A2103" s="129" t="s">
        <v>297</v>
      </c>
      <c r="B2103" s="129" t="s">
        <v>296</v>
      </c>
      <c r="C2103" s="130" t="s">
        <v>161</v>
      </c>
      <c r="D2103" s="130" t="s">
        <v>161</v>
      </c>
      <c r="E2103" s="130">
        <v>158704.68</v>
      </c>
      <c r="F2103" s="131" t="s">
        <v>161</v>
      </c>
    </row>
    <row r="2104" spans="1:6" ht="12.75">
      <c r="A2104" s="126" t="s">
        <v>298</v>
      </c>
      <c r="B2104" s="126" t="s">
        <v>299</v>
      </c>
      <c r="C2104" s="127">
        <v>678600</v>
      </c>
      <c r="D2104" s="127">
        <v>678600</v>
      </c>
      <c r="E2104" s="127">
        <v>677188.25</v>
      </c>
      <c r="F2104" s="128">
        <v>99.79</v>
      </c>
    </row>
    <row r="2105" spans="1:6" ht="12.75">
      <c r="A2105" s="129" t="s">
        <v>302</v>
      </c>
      <c r="B2105" s="129" t="s">
        <v>303</v>
      </c>
      <c r="C2105" s="130" t="s">
        <v>161</v>
      </c>
      <c r="D2105" s="130" t="s">
        <v>161</v>
      </c>
      <c r="E2105" s="130">
        <v>677188.25</v>
      </c>
      <c r="F2105" s="131" t="s">
        <v>161</v>
      </c>
    </row>
    <row r="2106" spans="1:6" ht="12.75">
      <c r="A2106" s="126" t="s">
        <v>306</v>
      </c>
      <c r="B2106" s="126" t="s">
        <v>307</v>
      </c>
      <c r="C2106" s="127">
        <v>280000</v>
      </c>
      <c r="D2106" s="127">
        <v>280000</v>
      </c>
      <c r="E2106" s="127">
        <v>256997.62</v>
      </c>
      <c r="F2106" s="128">
        <v>91.78</v>
      </c>
    </row>
    <row r="2107" spans="1:6" ht="12.75">
      <c r="A2107" s="129" t="s">
        <v>310</v>
      </c>
      <c r="B2107" s="129" t="s">
        <v>311</v>
      </c>
      <c r="C2107" s="130" t="s">
        <v>161</v>
      </c>
      <c r="D2107" s="130" t="s">
        <v>161</v>
      </c>
      <c r="E2107" s="130">
        <v>256997.62</v>
      </c>
      <c r="F2107" s="131" t="s">
        <v>161</v>
      </c>
    </row>
    <row r="2108" spans="1:6" ht="12.75">
      <c r="A2108" s="126" t="s">
        <v>330</v>
      </c>
      <c r="B2108" s="126" t="s">
        <v>331</v>
      </c>
      <c r="C2108" s="127">
        <v>38000</v>
      </c>
      <c r="D2108" s="127">
        <v>38000</v>
      </c>
      <c r="E2108" s="127">
        <v>29367.3</v>
      </c>
      <c r="F2108" s="128">
        <v>77.28</v>
      </c>
    </row>
    <row r="2109" spans="1:6" ht="12.75">
      <c r="A2109" s="129" t="s">
        <v>344</v>
      </c>
      <c r="B2109" s="129" t="s">
        <v>345</v>
      </c>
      <c r="C2109" s="130" t="s">
        <v>161</v>
      </c>
      <c r="D2109" s="130" t="s">
        <v>161</v>
      </c>
      <c r="E2109" s="130">
        <v>29367.3</v>
      </c>
      <c r="F2109" s="131" t="s">
        <v>161</v>
      </c>
    </row>
    <row r="2110" spans="1:6" ht="12.75">
      <c r="A2110" s="126" t="s">
        <v>353</v>
      </c>
      <c r="B2110" s="126" t="s">
        <v>354</v>
      </c>
      <c r="C2110" s="127">
        <v>11100</v>
      </c>
      <c r="D2110" s="127">
        <v>11100</v>
      </c>
      <c r="E2110" s="127">
        <v>10162.5</v>
      </c>
      <c r="F2110" s="128">
        <v>91.55</v>
      </c>
    </row>
    <row r="2111" spans="1:6" ht="12.75">
      <c r="A2111" s="129" t="s">
        <v>362</v>
      </c>
      <c r="B2111" s="129" t="s">
        <v>363</v>
      </c>
      <c r="C2111" s="130" t="s">
        <v>161</v>
      </c>
      <c r="D2111" s="130" t="s">
        <v>161</v>
      </c>
      <c r="E2111" s="130">
        <v>10162.5</v>
      </c>
      <c r="F2111" s="131" t="s">
        <v>161</v>
      </c>
    </row>
    <row r="2112" spans="1:6" ht="12.75">
      <c r="A2112" s="123" t="s">
        <v>814</v>
      </c>
      <c r="B2112" s="123" t="s">
        <v>977</v>
      </c>
      <c r="C2112" s="124">
        <v>802419</v>
      </c>
      <c r="D2112" s="124">
        <v>802419</v>
      </c>
      <c r="E2112" s="124">
        <v>670421.59</v>
      </c>
      <c r="F2112" s="125">
        <v>83.55</v>
      </c>
    </row>
    <row r="2113" spans="1:6" ht="12.75">
      <c r="A2113" s="523" t="s">
        <v>746</v>
      </c>
      <c r="B2113" s="521"/>
      <c r="C2113" s="118">
        <v>156620</v>
      </c>
      <c r="D2113" s="118">
        <v>156620</v>
      </c>
      <c r="E2113" s="118">
        <v>140476.42</v>
      </c>
      <c r="F2113" s="119">
        <v>89.69</v>
      </c>
    </row>
    <row r="2114" spans="1:6" ht="12.75">
      <c r="A2114" s="523" t="s">
        <v>747</v>
      </c>
      <c r="B2114" s="521"/>
      <c r="C2114" s="118">
        <v>156620</v>
      </c>
      <c r="D2114" s="118">
        <v>156620</v>
      </c>
      <c r="E2114" s="118">
        <v>140476.42</v>
      </c>
      <c r="F2114" s="119">
        <v>89.69</v>
      </c>
    </row>
    <row r="2115" spans="1:6" ht="12.75">
      <c r="A2115" s="126" t="s">
        <v>289</v>
      </c>
      <c r="B2115" s="126" t="s">
        <v>290</v>
      </c>
      <c r="C2115" s="127">
        <v>106601</v>
      </c>
      <c r="D2115" s="127">
        <v>106601</v>
      </c>
      <c r="E2115" s="127">
        <v>96834.8</v>
      </c>
      <c r="F2115" s="128">
        <v>90.84</v>
      </c>
    </row>
    <row r="2116" spans="1:6" ht="12.75">
      <c r="A2116" s="129" t="s">
        <v>291</v>
      </c>
      <c r="B2116" s="129" t="s">
        <v>292</v>
      </c>
      <c r="C2116" s="130" t="s">
        <v>161</v>
      </c>
      <c r="D2116" s="130" t="s">
        <v>161</v>
      </c>
      <c r="E2116" s="130">
        <v>95107.59</v>
      </c>
      <c r="F2116" s="131" t="s">
        <v>161</v>
      </c>
    </row>
    <row r="2117" spans="1:6" ht="12.75">
      <c r="A2117" s="129" t="s">
        <v>709</v>
      </c>
      <c r="B2117" s="129" t="s">
        <v>710</v>
      </c>
      <c r="C2117" s="130" t="s">
        <v>161</v>
      </c>
      <c r="D2117" s="130" t="s">
        <v>161</v>
      </c>
      <c r="E2117" s="130">
        <v>1727.21</v>
      </c>
      <c r="F2117" s="131" t="s">
        <v>161</v>
      </c>
    </row>
    <row r="2118" spans="1:6" ht="12.75">
      <c r="A2118" s="126" t="s">
        <v>295</v>
      </c>
      <c r="B2118" s="126" t="s">
        <v>296</v>
      </c>
      <c r="C2118" s="127">
        <v>7000</v>
      </c>
      <c r="D2118" s="127">
        <v>7000</v>
      </c>
      <c r="E2118" s="127">
        <v>4500</v>
      </c>
      <c r="F2118" s="128">
        <v>64.29</v>
      </c>
    </row>
    <row r="2119" spans="1:6" ht="12.75">
      <c r="A2119" s="129" t="s">
        <v>297</v>
      </c>
      <c r="B2119" s="129" t="s">
        <v>296</v>
      </c>
      <c r="C2119" s="130" t="s">
        <v>161</v>
      </c>
      <c r="D2119" s="130" t="s">
        <v>161</v>
      </c>
      <c r="E2119" s="130">
        <v>4500</v>
      </c>
      <c r="F2119" s="131" t="s">
        <v>161</v>
      </c>
    </row>
    <row r="2120" spans="1:6" ht="12.75">
      <c r="A2120" s="126" t="s">
        <v>298</v>
      </c>
      <c r="B2120" s="126" t="s">
        <v>299</v>
      </c>
      <c r="C2120" s="127">
        <v>16500</v>
      </c>
      <c r="D2120" s="127">
        <v>16500</v>
      </c>
      <c r="E2120" s="127">
        <v>15692.82</v>
      </c>
      <c r="F2120" s="128">
        <v>95.11</v>
      </c>
    </row>
    <row r="2121" spans="1:6" ht="12.75">
      <c r="A2121" s="129" t="s">
        <v>302</v>
      </c>
      <c r="B2121" s="129" t="s">
        <v>303</v>
      </c>
      <c r="C2121" s="130" t="s">
        <v>161</v>
      </c>
      <c r="D2121" s="130" t="s">
        <v>161</v>
      </c>
      <c r="E2121" s="130">
        <v>15692.82</v>
      </c>
      <c r="F2121" s="131" t="s">
        <v>161</v>
      </c>
    </row>
    <row r="2122" spans="1:6" ht="12.75">
      <c r="A2122" s="126" t="s">
        <v>306</v>
      </c>
      <c r="B2122" s="126" t="s">
        <v>307</v>
      </c>
      <c r="C2122" s="127">
        <v>6519</v>
      </c>
      <c r="D2122" s="127">
        <v>6519</v>
      </c>
      <c r="E2122" s="127">
        <v>3448.8</v>
      </c>
      <c r="F2122" s="128">
        <v>52.9</v>
      </c>
    </row>
    <row r="2123" spans="1:6" ht="12.75">
      <c r="A2123" s="129" t="s">
        <v>310</v>
      </c>
      <c r="B2123" s="129" t="s">
        <v>311</v>
      </c>
      <c r="C2123" s="130" t="s">
        <v>161</v>
      </c>
      <c r="D2123" s="130" t="s">
        <v>161</v>
      </c>
      <c r="E2123" s="130">
        <v>3448.8</v>
      </c>
      <c r="F2123" s="131" t="s">
        <v>161</v>
      </c>
    </row>
    <row r="2124" spans="1:6" ht="12.75">
      <c r="A2124" s="126" t="s">
        <v>330</v>
      </c>
      <c r="B2124" s="126" t="s">
        <v>331</v>
      </c>
      <c r="C2124" s="127">
        <v>20000</v>
      </c>
      <c r="D2124" s="127">
        <v>20000</v>
      </c>
      <c r="E2124" s="127">
        <v>20000</v>
      </c>
      <c r="F2124" s="128">
        <v>100</v>
      </c>
    </row>
    <row r="2125" spans="1:6" ht="12.75">
      <c r="A2125" s="129" t="s">
        <v>340</v>
      </c>
      <c r="B2125" s="129" t="s">
        <v>341</v>
      </c>
      <c r="C2125" s="130" t="s">
        <v>161</v>
      </c>
      <c r="D2125" s="130" t="s">
        <v>161</v>
      </c>
      <c r="E2125" s="130">
        <v>10000</v>
      </c>
      <c r="F2125" s="131" t="s">
        <v>161</v>
      </c>
    </row>
    <row r="2126" spans="1:6" ht="12.75">
      <c r="A2126" s="129" t="s">
        <v>346</v>
      </c>
      <c r="B2126" s="129" t="s">
        <v>347</v>
      </c>
      <c r="C2126" s="130" t="s">
        <v>161</v>
      </c>
      <c r="D2126" s="130" t="s">
        <v>161</v>
      </c>
      <c r="E2126" s="130">
        <v>10000</v>
      </c>
      <c r="F2126" s="131" t="s">
        <v>161</v>
      </c>
    </row>
    <row r="2127" spans="1:6" ht="12.75">
      <c r="A2127" s="523" t="s">
        <v>748</v>
      </c>
      <c r="B2127" s="521"/>
      <c r="C2127" s="118">
        <v>429400</v>
      </c>
      <c r="D2127" s="118">
        <v>429400</v>
      </c>
      <c r="E2127" s="118">
        <v>370832.98</v>
      </c>
      <c r="F2127" s="119">
        <v>86.36</v>
      </c>
    </row>
    <row r="2128" spans="1:6" ht="12.75">
      <c r="A2128" s="523" t="s">
        <v>847</v>
      </c>
      <c r="B2128" s="521"/>
      <c r="C2128" s="118">
        <v>429400</v>
      </c>
      <c r="D2128" s="118">
        <v>429400</v>
      </c>
      <c r="E2128" s="118">
        <v>370832.98</v>
      </c>
      <c r="F2128" s="119">
        <v>86.36</v>
      </c>
    </row>
    <row r="2129" spans="1:6" ht="12.75">
      <c r="A2129" s="126" t="s">
        <v>306</v>
      </c>
      <c r="B2129" s="126" t="s">
        <v>307</v>
      </c>
      <c r="C2129" s="127">
        <v>40600</v>
      </c>
      <c r="D2129" s="127">
        <v>40600</v>
      </c>
      <c r="E2129" s="127">
        <v>36519.75</v>
      </c>
      <c r="F2129" s="128">
        <v>89.95</v>
      </c>
    </row>
    <row r="2130" spans="1:6" ht="12.75">
      <c r="A2130" s="129" t="s">
        <v>308</v>
      </c>
      <c r="B2130" s="129" t="s">
        <v>309</v>
      </c>
      <c r="C2130" s="130" t="s">
        <v>161</v>
      </c>
      <c r="D2130" s="130" t="s">
        <v>161</v>
      </c>
      <c r="E2130" s="130">
        <v>34018</v>
      </c>
      <c r="F2130" s="131" t="s">
        <v>161</v>
      </c>
    </row>
    <row r="2131" spans="1:6" ht="12.75">
      <c r="A2131" s="129" t="s">
        <v>312</v>
      </c>
      <c r="B2131" s="129" t="s">
        <v>313</v>
      </c>
      <c r="C2131" s="130" t="s">
        <v>161</v>
      </c>
      <c r="D2131" s="130" t="s">
        <v>161</v>
      </c>
      <c r="E2131" s="130">
        <v>1933.75</v>
      </c>
      <c r="F2131" s="131" t="s">
        <v>161</v>
      </c>
    </row>
    <row r="2132" spans="1:6" ht="12.75">
      <c r="A2132" s="129" t="s">
        <v>314</v>
      </c>
      <c r="B2132" s="129" t="s">
        <v>315</v>
      </c>
      <c r="C2132" s="130" t="s">
        <v>161</v>
      </c>
      <c r="D2132" s="130" t="s">
        <v>161</v>
      </c>
      <c r="E2132" s="130">
        <v>568</v>
      </c>
      <c r="F2132" s="131" t="s">
        <v>161</v>
      </c>
    </row>
    <row r="2133" spans="1:6" ht="12.75">
      <c r="A2133" s="126" t="s">
        <v>316</v>
      </c>
      <c r="B2133" s="126" t="s">
        <v>317</v>
      </c>
      <c r="C2133" s="127">
        <v>130600</v>
      </c>
      <c r="D2133" s="127">
        <v>130600</v>
      </c>
      <c r="E2133" s="127">
        <v>120454.18</v>
      </c>
      <c r="F2133" s="128">
        <v>92.23</v>
      </c>
    </row>
    <row r="2134" spans="1:6" ht="12.75">
      <c r="A2134" s="129" t="s">
        <v>318</v>
      </c>
      <c r="B2134" s="129" t="s">
        <v>319</v>
      </c>
      <c r="C2134" s="130" t="s">
        <v>161</v>
      </c>
      <c r="D2134" s="130" t="s">
        <v>161</v>
      </c>
      <c r="E2134" s="130">
        <v>20734.63</v>
      </c>
      <c r="F2134" s="131" t="s">
        <v>161</v>
      </c>
    </row>
    <row r="2135" spans="1:6" ht="12.75">
      <c r="A2135" s="129" t="s">
        <v>320</v>
      </c>
      <c r="B2135" s="129" t="s">
        <v>321</v>
      </c>
      <c r="C2135" s="130" t="s">
        <v>161</v>
      </c>
      <c r="D2135" s="130" t="s">
        <v>161</v>
      </c>
      <c r="E2135" s="130">
        <v>6924.98</v>
      </c>
      <c r="F2135" s="131" t="s">
        <v>161</v>
      </c>
    </row>
    <row r="2136" spans="1:6" ht="12.75">
      <c r="A2136" s="129" t="s">
        <v>322</v>
      </c>
      <c r="B2136" s="129" t="s">
        <v>323</v>
      </c>
      <c r="C2136" s="130" t="s">
        <v>161</v>
      </c>
      <c r="D2136" s="130" t="s">
        <v>161</v>
      </c>
      <c r="E2136" s="130">
        <v>45521.83</v>
      </c>
      <c r="F2136" s="131" t="s">
        <v>161</v>
      </c>
    </row>
    <row r="2137" spans="1:6" ht="12.75">
      <c r="A2137" s="129" t="s">
        <v>324</v>
      </c>
      <c r="B2137" s="129" t="s">
        <v>325</v>
      </c>
      <c r="C2137" s="130" t="s">
        <v>161</v>
      </c>
      <c r="D2137" s="130" t="s">
        <v>161</v>
      </c>
      <c r="E2137" s="130">
        <v>17410.72</v>
      </c>
      <c r="F2137" s="131" t="s">
        <v>161</v>
      </c>
    </row>
    <row r="2138" spans="1:6" ht="12.75">
      <c r="A2138" s="129" t="s">
        <v>326</v>
      </c>
      <c r="B2138" s="129" t="s">
        <v>327</v>
      </c>
      <c r="C2138" s="130" t="s">
        <v>161</v>
      </c>
      <c r="D2138" s="130" t="s">
        <v>161</v>
      </c>
      <c r="E2138" s="130">
        <v>29490.77</v>
      </c>
      <c r="F2138" s="131" t="s">
        <v>161</v>
      </c>
    </row>
    <row r="2139" spans="1:6" ht="12.75">
      <c r="A2139" s="129" t="s">
        <v>328</v>
      </c>
      <c r="B2139" s="129" t="s">
        <v>329</v>
      </c>
      <c r="C2139" s="130" t="s">
        <v>161</v>
      </c>
      <c r="D2139" s="130" t="s">
        <v>161</v>
      </c>
      <c r="E2139" s="130">
        <v>371.25</v>
      </c>
      <c r="F2139" s="131" t="s">
        <v>161</v>
      </c>
    </row>
    <row r="2140" spans="1:6" ht="12.75">
      <c r="A2140" s="126" t="s">
        <v>330</v>
      </c>
      <c r="B2140" s="126" t="s">
        <v>331</v>
      </c>
      <c r="C2140" s="127">
        <v>189200</v>
      </c>
      <c r="D2140" s="127">
        <v>189200</v>
      </c>
      <c r="E2140" s="127">
        <v>154958.46</v>
      </c>
      <c r="F2140" s="128">
        <v>81.9</v>
      </c>
    </row>
    <row r="2141" spans="1:6" ht="12.75">
      <c r="A2141" s="129" t="s">
        <v>332</v>
      </c>
      <c r="B2141" s="129" t="s">
        <v>333</v>
      </c>
      <c r="C2141" s="130" t="s">
        <v>161</v>
      </c>
      <c r="D2141" s="130" t="s">
        <v>161</v>
      </c>
      <c r="E2141" s="130">
        <v>0</v>
      </c>
      <c r="F2141" s="131" t="s">
        <v>161</v>
      </c>
    </row>
    <row r="2142" spans="1:6" ht="12.75">
      <c r="A2142" s="129" t="s">
        <v>334</v>
      </c>
      <c r="B2142" s="129" t="s">
        <v>335</v>
      </c>
      <c r="C2142" s="130" t="s">
        <v>161</v>
      </c>
      <c r="D2142" s="130" t="s">
        <v>161</v>
      </c>
      <c r="E2142" s="130">
        <v>53539.88</v>
      </c>
      <c r="F2142" s="131" t="s">
        <v>161</v>
      </c>
    </row>
    <row r="2143" spans="1:6" ht="12.75">
      <c r="A2143" s="129" t="s">
        <v>338</v>
      </c>
      <c r="B2143" s="129" t="s">
        <v>339</v>
      </c>
      <c r="C2143" s="130" t="s">
        <v>161</v>
      </c>
      <c r="D2143" s="130" t="s">
        <v>161</v>
      </c>
      <c r="E2143" s="130">
        <v>788.16</v>
      </c>
      <c r="F2143" s="131" t="s">
        <v>161</v>
      </c>
    </row>
    <row r="2144" spans="1:6" ht="12.75">
      <c r="A2144" s="129" t="s">
        <v>340</v>
      </c>
      <c r="B2144" s="129" t="s">
        <v>341</v>
      </c>
      <c r="C2144" s="130" t="s">
        <v>161</v>
      </c>
      <c r="D2144" s="130" t="s">
        <v>161</v>
      </c>
      <c r="E2144" s="130">
        <v>0</v>
      </c>
      <c r="F2144" s="131" t="s">
        <v>161</v>
      </c>
    </row>
    <row r="2145" spans="1:6" ht="12.75">
      <c r="A2145" s="129" t="s">
        <v>342</v>
      </c>
      <c r="B2145" s="129" t="s">
        <v>343</v>
      </c>
      <c r="C2145" s="130" t="s">
        <v>161</v>
      </c>
      <c r="D2145" s="130" t="s">
        <v>161</v>
      </c>
      <c r="E2145" s="130">
        <v>14500</v>
      </c>
      <c r="F2145" s="131" t="s">
        <v>161</v>
      </c>
    </row>
    <row r="2146" spans="1:6" ht="12.75">
      <c r="A2146" s="129" t="s">
        <v>344</v>
      </c>
      <c r="B2146" s="129" t="s">
        <v>345</v>
      </c>
      <c r="C2146" s="130" t="s">
        <v>161</v>
      </c>
      <c r="D2146" s="130" t="s">
        <v>161</v>
      </c>
      <c r="E2146" s="130">
        <v>74999.78</v>
      </c>
      <c r="F2146" s="131" t="s">
        <v>161</v>
      </c>
    </row>
    <row r="2147" spans="1:6" ht="12.75">
      <c r="A2147" s="129" t="s">
        <v>346</v>
      </c>
      <c r="B2147" s="129" t="s">
        <v>347</v>
      </c>
      <c r="C2147" s="130" t="s">
        <v>161</v>
      </c>
      <c r="D2147" s="130" t="s">
        <v>161</v>
      </c>
      <c r="E2147" s="130">
        <v>80.64</v>
      </c>
      <c r="F2147" s="131" t="s">
        <v>161</v>
      </c>
    </row>
    <row r="2148" spans="1:6" ht="12.75">
      <c r="A2148" s="129" t="s">
        <v>348</v>
      </c>
      <c r="B2148" s="129" t="s">
        <v>349</v>
      </c>
      <c r="C2148" s="130" t="s">
        <v>161</v>
      </c>
      <c r="D2148" s="130" t="s">
        <v>161</v>
      </c>
      <c r="E2148" s="130">
        <v>11050</v>
      </c>
      <c r="F2148" s="131" t="s">
        <v>161</v>
      </c>
    </row>
    <row r="2149" spans="1:6" ht="12.75">
      <c r="A2149" s="126" t="s">
        <v>350</v>
      </c>
      <c r="B2149" s="126" t="s">
        <v>351</v>
      </c>
      <c r="C2149" s="127">
        <v>15000</v>
      </c>
      <c r="D2149" s="127">
        <v>15000</v>
      </c>
      <c r="E2149" s="127">
        <v>11819.26</v>
      </c>
      <c r="F2149" s="128">
        <v>78.8</v>
      </c>
    </row>
    <row r="2150" spans="1:6" ht="12.75">
      <c r="A2150" s="129" t="s">
        <v>352</v>
      </c>
      <c r="B2150" s="129" t="s">
        <v>351</v>
      </c>
      <c r="C2150" s="130" t="s">
        <v>161</v>
      </c>
      <c r="D2150" s="130" t="s">
        <v>161</v>
      </c>
      <c r="E2150" s="130">
        <v>11819.26</v>
      </c>
      <c r="F2150" s="131" t="s">
        <v>161</v>
      </c>
    </row>
    <row r="2151" spans="1:6" ht="12.75">
      <c r="A2151" s="126" t="s">
        <v>353</v>
      </c>
      <c r="B2151" s="126" t="s">
        <v>354</v>
      </c>
      <c r="C2151" s="127">
        <v>52000</v>
      </c>
      <c r="D2151" s="127">
        <v>52000</v>
      </c>
      <c r="E2151" s="127">
        <v>47081.33</v>
      </c>
      <c r="F2151" s="128">
        <v>90.54</v>
      </c>
    </row>
    <row r="2152" spans="1:6" ht="12.75">
      <c r="A2152" s="129" t="s">
        <v>357</v>
      </c>
      <c r="B2152" s="129" t="s">
        <v>358</v>
      </c>
      <c r="C2152" s="130" t="s">
        <v>161</v>
      </c>
      <c r="D2152" s="130" t="s">
        <v>161</v>
      </c>
      <c r="E2152" s="130">
        <v>4000.22</v>
      </c>
      <c r="F2152" s="131" t="s">
        <v>161</v>
      </c>
    </row>
    <row r="2153" spans="1:6" ht="12.75">
      <c r="A2153" s="129" t="s">
        <v>359</v>
      </c>
      <c r="B2153" s="129" t="s">
        <v>360</v>
      </c>
      <c r="C2153" s="130" t="s">
        <v>161</v>
      </c>
      <c r="D2153" s="130" t="s">
        <v>161</v>
      </c>
      <c r="E2153" s="130">
        <v>27822.8</v>
      </c>
      <c r="F2153" s="131" t="s">
        <v>161</v>
      </c>
    </row>
    <row r="2154" spans="1:6" ht="12.75">
      <c r="A2154" s="129" t="s">
        <v>361</v>
      </c>
      <c r="B2154" s="129" t="s">
        <v>65</v>
      </c>
      <c r="C2154" s="130" t="s">
        <v>161</v>
      </c>
      <c r="D2154" s="130" t="s">
        <v>161</v>
      </c>
      <c r="E2154" s="130">
        <v>200</v>
      </c>
      <c r="F2154" s="131" t="s">
        <v>161</v>
      </c>
    </row>
    <row r="2155" spans="1:6" ht="12.75">
      <c r="A2155" s="129" t="s">
        <v>362</v>
      </c>
      <c r="B2155" s="129" t="s">
        <v>363</v>
      </c>
      <c r="C2155" s="130" t="s">
        <v>161</v>
      </c>
      <c r="D2155" s="130" t="s">
        <v>161</v>
      </c>
      <c r="E2155" s="130">
        <v>645.15</v>
      </c>
      <c r="F2155" s="131" t="s">
        <v>161</v>
      </c>
    </row>
    <row r="2156" spans="1:6" ht="12.75">
      <c r="A2156" s="129" t="s">
        <v>365</v>
      </c>
      <c r="B2156" s="129" t="s">
        <v>354</v>
      </c>
      <c r="C2156" s="130" t="s">
        <v>161</v>
      </c>
      <c r="D2156" s="130" t="s">
        <v>161</v>
      </c>
      <c r="E2156" s="130">
        <v>14413.16</v>
      </c>
      <c r="F2156" s="131" t="s">
        <v>161</v>
      </c>
    </row>
    <row r="2157" spans="1:6" ht="12.75">
      <c r="A2157" s="126" t="s">
        <v>372</v>
      </c>
      <c r="B2157" s="126" t="s">
        <v>373</v>
      </c>
      <c r="C2157" s="127">
        <v>2000</v>
      </c>
      <c r="D2157" s="127">
        <v>2000</v>
      </c>
      <c r="E2157" s="127">
        <v>0</v>
      </c>
      <c r="F2157" s="128">
        <v>0</v>
      </c>
    </row>
    <row r="2158" spans="1:6" ht="12.75">
      <c r="A2158" s="129" t="s">
        <v>374</v>
      </c>
      <c r="B2158" s="129" t="s">
        <v>375</v>
      </c>
      <c r="C2158" s="130" t="s">
        <v>161</v>
      </c>
      <c r="D2158" s="130" t="s">
        <v>161</v>
      </c>
      <c r="E2158" s="130">
        <v>0</v>
      </c>
      <c r="F2158" s="131" t="s">
        <v>161</v>
      </c>
    </row>
    <row r="2159" spans="1:6" ht="12.75">
      <c r="A2159" s="129" t="s">
        <v>377</v>
      </c>
      <c r="B2159" s="129" t="s">
        <v>378</v>
      </c>
      <c r="C2159" s="130" t="s">
        <v>161</v>
      </c>
      <c r="D2159" s="130" t="s">
        <v>161</v>
      </c>
      <c r="E2159" s="130">
        <v>0</v>
      </c>
      <c r="F2159" s="131" t="s">
        <v>161</v>
      </c>
    </row>
    <row r="2160" spans="1:6" ht="12.75">
      <c r="A2160" s="523" t="s">
        <v>751</v>
      </c>
      <c r="B2160" s="521"/>
      <c r="C2160" s="118">
        <v>211399</v>
      </c>
      <c r="D2160" s="118">
        <v>211399</v>
      </c>
      <c r="E2160" s="118">
        <v>159112.19</v>
      </c>
      <c r="F2160" s="119">
        <v>75.27</v>
      </c>
    </row>
    <row r="2161" spans="1:6" ht="12.75">
      <c r="A2161" s="523" t="s">
        <v>862</v>
      </c>
      <c r="B2161" s="521"/>
      <c r="C2161" s="118">
        <v>46398</v>
      </c>
      <c r="D2161" s="118">
        <v>46398</v>
      </c>
      <c r="E2161" s="118">
        <v>2000</v>
      </c>
      <c r="F2161" s="119">
        <v>4.31</v>
      </c>
    </row>
    <row r="2162" spans="1:6" ht="12.75">
      <c r="A2162" s="126" t="s">
        <v>289</v>
      </c>
      <c r="B2162" s="126" t="s">
        <v>290</v>
      </c>
      <c r="C2162" s="127">
        <v>2250</v>
      </c>
      <c r="D2162" s="127">
        <v>2250</v>
      </c>
      <c r="E2162" s="127">
        <v>0</v>
      </c>
      <c r="F2162" s="128">
        <v>0</v>
      </c>
    </row>
    <row r="2163" spans="1:6" ht="12.75">
      <c r="A2163" s="129" t="s">
        <v>291</v>
      </c>
      <c r="B2163" s="129" t="s">
        <v>292</v>
      </c>
      <c r="C2163" s="130" t="s">
        <v>161</v>
      </c>
      <c r="D2163" s="130" t="s">
        <v>161</v>
      </c>
      <c r="E2163" s="130">
        <v>0</v>
      </c>
      <c r="F2163" s="131" t="s">
        <v>161</v>
      </c>
    </row>
    <row r="2164" spans="1:6" ht="12.75">
      <c r="A2164" s="126" t="s">
        <v>298</v>
      </c>
      <c r="B2164" s="126" t="s">
        <v>299</v>
      </c>
      <c r="C2164" s="127">
        <v>388</v>
      </c>
      <c r="D2164" s="127">
        <v>388</v>
      </c>
      <c r="E2164" s="127">
        <v>0</v>
      </c>
      <c r="F2164" s="128">
        <v>0</v>
      </c>
    </row>
    <row r="2165" spans="1:6" ht="12.75">
      <c r="A2165" s="129" t="s">
        <v>302</v>
      </c>
      <c r="B2165" s="129" t="s">
        <v>303</v>
      </c>
      <c r="C2165" s="130" t="s">
        <v>161</v>
      </c>
      <c r="D2165" s="130" t="s">
        <v>161</v>
      </c>
      <c r="E2165" s="130">
        <v>0</v>
      </c>
      <c r="F2165" s="131" t="s">
        <v>161</v>
      </c>
    </row>
    <row r="2166" spans="1:6" ht="12.75">
      <c r="A2166" s="126" t="s">
        <v>306</v>
      </c>
      <c r="B2166" s="126" t="s">
        <v>307</v>
      </c>
      <c r="C2166" s="127">
        <v>1360</v>
      </c>
      <c r="D2166" s="127">
        <v>1360</v>
      </c>
      <c r="E2166" s="127">
        <v>0</v>
      </c>
      <c r="F2166" s="128">
        <v>0</v>
      </c>
    </row>
    <row r="2167" spans="1:6" ht="12.75">
      <c r="A2167" s="129" t="s">
        <v>308</v>
      </c>
      <c r="B2167" s="129" t="s">
        <v>309</v>
      </c>
      <c r="C2167" s="130" t="s">
        <v>161</v>
      </c>
      <c r="D2167" s="130" t="s">
        <v>161</v>
      </c>
      <c r="E2167" s="130">
        <v>0</v>
      </c>
      <c r="F2167" s="131" t="s">
        <v>161</v>
      </c>
    </row>
    <row r="2168" spans="1:6" ht="12.75">
      <c r="A2168" s="126" t="s">
        <v>330</v>
      </c>
      <c r="B2168" s="126" t="s">
        <v>331</v>
      </c>
      <c r="C2168" s="127">
        <v>42400</v>
      </c>
      <c r="D2168" s="127">
        <v>42400</v>
      </c>
      <c r="E2168" s="127">
        <v>2000</v>
      </c>
      <c r="F2168" s="128">
        <v>4.72</v>
      </c>
    </row>
    <row r="2169" spans="1:6" ht="12.75">
      <c r="A2169" s="129" t="s">
        <v>332</v>
      </c>
      <c r="B2169" s="129" t="s">
        <v>333</v>
      </c>
      <c r="C2169" s="130" t="s">
        <v>161</v>
      </c>
      <c r="D2169" s="130" t="s">
        <v>161</v>
      </c>
      <c r="E2169" s="130">
        <v>0</v>
      </c>
      <c r="F2169" s="131" t="s">
        <v>161</v>
      </c>
    </row>
    <row r="2170" spans="1:6" ht="12.75">
      <c r="A2170" s="129" t="s">
        <v>342</v>
      </c>
      <c r="B2170" s="129" t="s">
        <v>343</v>
      </c>
      <c r="C2170" s="130" t="s">
        <v>161</v>
      </c>
      <c r="D2170" s="130" t="s">
        <v>161</v>
      </c>
      <c r="E2170" s="130">
        <v>0</v>
      </c>
      <c r="F2170" s="131" t="s">
        <v>161</v>
      </c>
    </row>
    <row r="2171" spans="1:6" ht="12.75">
      <c r="A2171" s="129" t="s">
        <v>344</v>
      </c>
      <c r="B2171" s="129" t="s">
        <v>345</v>
      </c>
      <c r="C2171" s="130" t="s">
        <v>161</v>
      </c>
      <c r="D2171" s="130" t="s">
        <v>161</v>
      </c>
      <c r="E2171" s="130">
        <v>2000</v>
      </c>
      <c r="F2171" s="131" t="s">
        <v>161</v>
      </c>
    </row>
    <row r="2172" spans="1:6" ht="12.75">
      <c r="A2172" s="523" t="s">
        <v>849</v>
      </c>
      <c r="B2172" s="521"/>
      <c r="C2172" s="118">
        <v>165001</v>
      </c>
      <c r="D2172" s="118">
        <v>165001</v>
      </c>
      <c r="E2172" s="118">
        <v>157112.19</v>
      </c>
      <c r="F2172" s="119">
        <v>95.22</v>
      </c>
    </row>
    <row r="2173" spans="1:6" ht="12.75">
      <c r="A2173" s="126" t="s">
        <v>289</v>
      </c>
      <c r="B2173" s="126" t="s">
        <v>290</v>
      </c>
      <c r="C2173" s="127">
        <v>117015</v>
      </c>
      <c r="D2173" s="127">
        <v>117015</v>
      </c>
      <c r="E2173" s="127">
        <v>115560.49</v>
      </c>
      <c r="F2173" s="128">
        <v>98.76</v>
      </c>
    </row>
    <row r="2174" spans="1:6" ht="12.75">
      <c r="A2174" s="129" t="s">
        <v>291</v>
      </c>
      <c r="B2174" s="129" t="s">
        <v>292</v>
      </c>
      <c r="C2174" s="130" t="s">
        <v>161</v>
      </c>
      <c r="D2174" s="130" t="s">
        <v>161</v>
      </c>
      <c r="E2174" s="130">
        <v>115560.49</v>
      </c>
      <c r="F2174" s="131" t="s">
        <v>161</v>
      </c>
    </row>
    <row r="2175" spans="1:6" ht="12.75">
      <c r="A2175" s="126" t="s">
        <v>295</v>
      </c>
      <c r="B2175" s="126" t="s">
        <v>296</v>
      </c>
      <c r="C2175" s="127">
        <v>3001</v>
      </c>
      <c r="D2175" s="127">
        <v>3001</v>
      </c>
      <c r="E2175" s="127">
        <v>3000</v>
      </c>
      <c r="F2175" s="128">
        <v>99.97</v>
      </c>
    </row>
    <row r="2176" spans="1:6" ht="12.75">
      <c r="A2176" s="129" t="s">
        <v>297</v>
      </c>
      <c r="B2176" s="129" t="s">
        <v>296</v>
      </c>
      <c r="C2176" s="130" t="s">
        <v>161</v>
      </c>
      <c r="D2176" s="130" t="s">
        <v>161</v>
      </c>
      <c r="E2176" s="130">
        <v>3000</v>
      </c>
      <c r="F2176" s="131" t="s">
        <v>161</v>
      </c>
    </row>
    <row r="2177" spans="1:6" ht="12.75">
      <c r="A2177" s="126" t="s">
        <v>298</v>
      </c>
      <c r="B2177" s="126" t="s">
        <v>299</v>
      </c>
      <c r="C2177" s="127">
        <v>21373</v>
      </c>
      <c r="D2177" s="127">
        <v>21373</v>
      </c>
      <c r="E2177" s="127">
        <v>19067.48</v>
      </c>
      <c r="F2177" s="128">
        <v>89.21</v>
      </c>
    </row>
    <row r="2178" spans="1:6" ht="12.75">
      <c r="A2178" s="129" t="s">
        <v>302</v>
      </c>
      <c r="B2178" s="129" t="s">
        <v>303</v>
      </c>
      <c r="C2178" s="130" t="s">
        <v>161</v>
      </c>
      <c r="D2178" s="130" t="s">
        <v>161</v>
      </c>
      <c r="E2178" s="130">
        <v>19067.48</v>
      </c>
      <c r="F2178" s="131" t="s">
        <v>161</v>
      </c>
    </row>
    <row r="2179" spans="1:6" ht="12.75">
      <c r="A2179" s="126" t="s">
        <v>306</v>
      </c>
      <c r="B2179" s="126" t="s">
        <v>307</v>
      </c>
      <c r="C2179" s="127">
        <v>23612</v>
      </c>
      <c r="D2179" s="127">
        <v>23612</v>
      </c>
      <c r="E2179" s="127">
        <v>19484.22</v>
      </c>
      <c r="F2179" s="128">
        <v>82.52</v>
      </c>
    </row>
    <row r="2180" spans="1:6" ht="12.75">
      <c r="A2180" s="129" t="s">
        <v>310</v>
      </c>
      <c r="B2180" s="129" t="s">
        <v>311</v>
      </c>
      <c r="C2180" s="130" t="s">
        <v>161</v>
      </c>
      <c r="D2180" s="130" t="s">
        <v>161</v>
      </c>
      <c r="E2180" s="130">
        <v>19484.22</v>
      </c>
      <c r="F2180" s="131" t="s">
        <v>161</v>
      </c>
    </row>
    <row r="2181" spans="1:6" ht="12.75">
      <c r="A2181" s="523" t="s">
        <v>753</v>
      </c>
      <c r="B2181" s="521"/>
      <c r="C2181" s="118">
        <v>5000</v>
      </c>
      <c r="D2181" s="118">
        <v>5000</v>
      </c>
      <c r="E2181" s="118">
        <v>0</v>
      </c>
      <c r="F2181" s="119">
        <v>0</v>
      </c>
    </row>
    <row r="2182" spans="1:6" ht="12.75">
      <c r="A2182" s="523" t="s">
        <v>955</v>
      </c>
      <c r="B2182" s="521"/>
      <c r="C2182" s="118">
        <v>5000</v>
      </c>
      <c r="D2182" s="118">
        <v>5000</v>
      </c>
      <c r="E2182" s="118">
        <v>0</v>
      </c>
      <c r="F2182" s="119">
        <v>0</v>
      </c>
    </row>
    <row r="2183" spans="1:6" ht="12.75">
      <c r="A2183" s="126" t="s">
        <v>316</v>
      </c>
      <c r="B2183" s="126" t="s">
        <v>317</v>
      </c>
      <c r="C2183" s="127">
        <v>2500</v>
      </c>
      <c r="D2183" s="127">
        <v>2500</v>
      </c>
      <c r="E2183" s="127">
        <v>0</v>
      </c>
      <c r="F2183" s="128">
        <v>0</v>
      </c>
    </row>
    <row r="2184" spans="1:6" ht="12.75">
      <c r="A2184" s="129" t="s">
        <v>318</v>
      </c>
      <c r="B2184" s="129" t="s">
        <v>319</v>
      </c>
      <c r="C2184" s="130" t="s">
        <v>161</v>
      </c>
      <c r="D2184" s="130" t="s">
        <v>161</v>
      </c>
      <c r="E2184" s="130">
        <v>0</v>
      </c>
      <c r="F2184" s="131" t="s">
        <v>161</v>
      </c>
    </row>
    <row r="2185" spans="1:6" ht="12.75">
      <c r="A2185" s="126" t="s">
        <v>350</v>
      </c>
      <c r="B2185" s="126" t="s">
        <v>351</v>
      </c>
      <c r="C2185" s="127">
        <v>2500</v>
      </c>
      <c r="D2185" s="127">
        <v>2500</v>
      </c>
      <c r="E2185" s="127">
        <v>0</v>
      </c>
      <c r="F2185" s="128">
        <v>0</v>
      </c>
    </row>
    <row r="2186" spans="1:6" ht="12.75">
      <c r="A2186" s="129" t="s">
        <v>352</v>
      </c>
      <c r="B2186" s="129" t="s">
        <v>351</v>
      </c>
      <c r="C2186" s="130" t="s">
        <v>161</v>
      </c>
      <c r="D2186" s="130" t="s">
        <v>161</v>
      </c>
      <c r="E2186" s="130">
        <v>0</v>
      </c>
      <c r="F2186" s="131" t="s">
        <v>161</v>
      </c>
    </row>
    <row r="2187" spans="1:6" ht="12.75">
      <c r="A2187" s="123" t="s">
        <v>820</v>
      </c>
      <c r="B2187" s="123" t="s">
        <v>987</v>
      </c>
      <c r="C2187" s="124">
        <v>177028</v>
      </c>
      <c r="D2187" s="124">
        <v>177028</v>
      </c>
      <c r="E2187" s="124">
        <v>177028</v>
      </c>
      <c r="F2187" s="125">
        <v>100</v>
      </c>
    </row>
    <row r="2188" spans="1:6" ht="12.75">
      <c r="A2188" s="523" t="s">
        <v>751</v>
      </c>
      <c r="B2188" s="521"/>
      <c r="C2188" s="118">
        <v>177028</v>
      </c>
      <c r="D2188" s="118">
        <v>177028</v>
      </c>
      <c r="E2188" s="118">
        <v>177028</v>
      </c>
      <c r="F2188" s="119">
        <v>100</v>
      </c>
    </row>
    <row r="2189" spans="1:6" ht="12.75">
      <c r="A2189" s="523" t="s">
        <v>848</v>
      </c>
      <c r="B2189" s="521"/>
      <c r="C2189" s="118">
        <v>177028</v>
      </c>
      <c r="D2189" s="118">
        <v>177028</v>
      </c>
      <c r="E2189" s="118">
        <v>177028</v>
      </c>
      <c r="F2189" s="119">
        <v>100</v>
      </c>
    </row>
    <row r="2190" spans="1:6" ht="12.75">
      <c r="A2190" s="126" t="s">
        <v>445</v>
      </c>
      <c r="B2190" s="126" t="s">
        <v>446</v>
      </c>
      <c r="C2190" s="127">
        <v>177028</v>
      </c>
      <c r="D2190" s="127">
        <v>177028</v>
      </c>
      <c r="E2190" s="127">
        <v>177028</v>
      </c>
      <c r="F2190" s="128">
        <v>100</v>
      </c>
    </row>
    <row r="2191" spans="1:6" ht="12.75">
      <c r="A2191" s="129" t="s">
        <v>451</v>
      </c>
      <c r="B2191" s="129" t="s">
        <v>280</v>
      </c>
      <c r="C2191" s="130" t="s">
        <v>161</v>
      </c>
      <c r="D2191" s="130" t="s">
        <v>161</v>
      </c>
      <c r="E2191" s="130">
        <v>125928</v>
      </c>
      <c r="F2191" s="131" t="s">
        <v>161</v>
      </c>
    </row>
    <row r="2192" spans="1:6" ht="12.75">
      <c r="A2192" s="129" t="s">
        <v>452</v>
      </c>
      <c r="B2192" s="129" t="s">
        <v>281</v>
      </c>
      <c r="C2192" s="130" t="s">
        <v>161</v>
      </c>
      <c r="D2192" s="130" t="s">
        <v>161</v>
      </c>
      <c r="E2192" s="130">
        <v>51100</v>
      </c>
      <c r="F2192" s="131" t="s">
        <v>161</v>
      </c>
    </row>
    <row r="2193" spans="1:6" ht="12.75">
      <c r="A2193" s="123" t="s">
        <v>775</v>
      </c>
      <c r="B2193" s="123" t="s">
        <v>989</v>
      </c>
      <c r="C2193" s="124">
        <v>327300</v>
      </c>
      <c r="D2193" s="124">
        <v>327300</v>
      </c>
      <c r="E2193" s="124">
        <v>219737.02</v>
      </c>
      <c r="F2193" s="125">
        <v>67.14</v>
      </c>
    </row>
    <row r="2194" spans="1:6" ht="12.75">
      <c r="A2194" s="523" t="s">
        <v>748</v>
      </c>
      <c r="B2194" s="521"/>
      <c r="C2194" s="118">
        <v>327300</v>
      </c>
      <c r="D2194" s="118">
        <v>327300</v>
      </c>
      <c r="E2194" s="118">
        <v>219737.02</v>
      </c>
      <c r="F2194" s="119">
        <v>67.14</v>
      </c>
    </row>
    <row r="2195" spans="1:6" ht="12.75">
      <c r="A2195" s="523" t="s">
        <v>847</v>
      </c>
      <c r="B2195" s="521"/>
      <c r="C2195" s="118">
        <v>327300</v>
      </c>
      <c r="D2195" s="118">
        <v>327300</v>
      </c>
      <c r="E2195" s="118">
        <v>219737.02</v>
      </c>
      <c r="F2195" s="119">
        <v>67.14</v>
      </c>
    </row>
    <row r="2196" spans="1:6" ht="12.75">
      <c r="A2196" s="126" t="s">
        <v>445</v>
      </c>
      <c r="B2196" s="126" t="s">
        <v>446</v>
      </c>
      <c r="C2196" s="127">
        <v>326300</v>
      </c>
      <c r="D2196" s="127">
        <v>326300</v>
      </c>
      <c r="E2196" s="127">
        <v>219737.02</v>
      </c>
      <c r="F2196" s="128">
        <v>67.34</v>
      </c>
    </row>
    <row r="2197" spans="1:6" ht="12.75">
      <c r="A2197" s="129" t="s">
        <v>448</v>
      </c>
      <c r="B2197" s="129" t="s">
        <v>279</v>
      </c>
      <c r="C2197" s="130" t="s">
        <v>161</v>
      </c>
      <c r="D2197" s="130" t="s">
        <v>161</v>
      </c>
      <c r="E2197" s="130">
        <v>0</v>
      </c>
      <c r="F2197" s="131" t="s">
        <v>161</v>
      </c>
    </row>
    <row r="2198" spans="1:6" ht="12.75">
      <c r="A2198" s="129" t="s">
        <v>451</v>
      </c>
      <c r="B2198" s="129" t="s">
        <v>280</v>
      </c>
      <c r="C2198" s="130" t="s">
        <v>161</v>
      </c>
      <c r="D2198" s="130" t="s">
        <v>161</v>
      </c>
      <c r="E2198" s="130">
        <v>198408.25</v>
      </c>
      <c r="F2198" s="131" t="s">
        <v>161</v>
      </c>
    </row>
    <row r="2199" spans="1:6" ht="12.75">
      <c r="A2199" s="129" t="s">
        <v>452</v>
      </c>
      <c r="B2199" s="129" t="s">
        <v>281</v>
      </c>
      <c r="C2199" s="130" t="s">
        <v>161</v>
      </c>
      <c r="D2199" s="130" t="s">
        <v>161</v>
      </c>
      <c r="E2199" s="130">
        <v>21328.77</v>
      </c>
      <c r="F2199" s="131" t="s">
        <v>161</v>
      </c>
    </row>
    <row r="2200" spans="1:6" ht="12.75">
      <c r="A2200" s="126" t="s">
        <v>463</v>
      </c>
      <c r="B2200" s="126" t="s">
        <v>464</v>
      </c>
      <c r="C2200" s="127">
        <v>1000</v>
      </c>
      <c r="D2200" s="127">
        <v>1000</v>
      </c>
      <c r="E2200" s="127">
        <v>0</v>
      </c>
      <c r="F2200" s="128">
        <v>0</v>
      </c>
    </row>
    <row r="2201" spans="1:6" ht="12.75">
      <c r="A2201" s="129" t="s">
        <v>465</v>
      </c>
      <c r="B2201" s="129" t="s">
        <v>466</v>
      </c>
      <c r="C2201" s="130" t="s">
        <v>161</v>
      </c>
      <c r="D2201" s="130" t="s">
        <v>161</v>
      </c>
      <c r="E2201" s="130">
        <v>0</v>
      </c>
      <c r="F2201" s="131" t="s">
        <v>161</v>
      </c>
    </row>
    <row r="2202" spans="1:6" ht="12.75">
      <c r="A2202" s="522" t="s">
        <v>1161</v>
      </c>
      <c r="B2202" s="521"/>
      <c r="C2202" s="116">
        <v>13657091</v>
      </c>
      <c r="D2202" s="116">
        <v>13657091</v>
      </c>
      <c r="E2202" s="116">
        <v>12189592.63</v>
      </c>
      <c r="F2202" s="117">
        <v>89.25</v>
      </c>
    </row>
    <row r="2203" spans="1:6" ht="12.75">
      <c r="A2203" s="120" t="s">
        <v>875</v>
      </c>
      <c r="B2203" s="120" t="s">
        <v>876</v>
      </c>
      <c r="C2203" s="121">
        <v>13657091</v>
      </c>
      <c r="D2203" s="121">
        <v>13657091</v>
      </c>
      <c r="E2203" s="121">
        <v>12189592.63</v>
      </c>
      <c r="F2203" s="122">
        <v>89.25</v>
      </c>
    </row>
    <row r="2204" spans="1:6" ht="12.75">
      <c r="A2204" s="123" t="s">
        <v>757</v>
      </c>
      <c r="B2204" s="123" t="s">
        <v>1291</v>
      </c>
      <c r="C2204" s="124">
        <v>10205496</v>
      </c>
      <c r="D2204" s="124">
        <v>10205496</v>
      </c>
      <c r="E2204" s="124">
        <v>9547852.06</v>
      </c>
      <c r="F2204" s="125">
        <v>93.56</v>
      </c>
    </row>
    <row r="2205" spans="1:6" ht="12.75">
      <c r="A2205" s="523" t="s">
        <v>751</v>
      </c>
      <c r="B2205" s="521"/>
      <c r="C2205" s="118">
        <v>10205496</v>
      </c>
      <c r="D2205" s="118">
        <v>10205496</v>
      </c>
      <c r="E2205" s="118">
        <v>9547852.06</v>
      </c>
      <c r="F2205" s="119">
        <v>93.56</v>
      </c>
    </row>
    <row r="2206" spans="1:6" ht="12.75">
      <c r="A2206" s="523" t="s">
        <v>848</v>
      </c>
      <c r="B2206" s="521"/>
      <c r="C2206" s="118">
        <v>729296</v>
      </c>
      <c r="D2206" s="118">
        <v>729296</v>
      </c>
      <c r="E2206" s="118">
        <v>729296</v>
      </c>
      <c r="F2206" s="119">
        <v>100</v>
      </c>
    </row>
    <row r="2207" spans="1:6" ht="12.75">
      <c r="A2207" s="126" t="s">
        <v>306</v>
      </c>
      <c r="B2207" s="126" t="s">
        <v>307</v>
      </c>
      <c r="C2207" s="127">
        <v>27900</v>
      </c>
      <c r="D2207" s="127">
        <v>27900</v>
      </c>
      <c r="E2207" s="127">
        <v>31688.61</v>
      </c>
      <c r="F2207" s="128">
        <v>113.58</v>
      </c>
    </row>
    <row r="2208" spans="1:6" ht="12.75">
      <c r="A2208" s="129" t="s">
        <v>308</v>
      </c>
      <c r="B2208" s="129" t="s">
        <v>309</v>
      </c>
      <c r="C2208" s="130" t="s">
        <v>161</v>
      </c>
      <c r="D2208" s="130" t="s">
        <v>161</v>
      </c>
      <c r="E2208" s="130">
        <v>27198.61</v>
      </c>
      <c r="F2208" s="131" t="s">
        <v>161</v>
      </c>
    </row>
    <row r="2209" spans="1:6" ht="12.75">
      <c r="A2209" s="129" t="s">
        <v>312</v>
      </c>
      <c r="B2209" s="129" t="s">
        <v>313</v>
      </c>
      <c r="C2209" s="130" t="s">
        <v>161</v>
      </c>
      <c r="D2209" s="130" t="s">
        <v>161</v>
      </c>
      <c r="E2209" s="130">
        <v>4490</v>
      </c>
      <c r="F2209" s="131" t="s">
        <v>161</v>
      </c>
    </row>
    <row r="2210" spans="1:6" ht="12.75">
      <c r="A2210" s="126" t="s">
        <v>316</v>
      </c>
      <c r="B2210" s="126" t="s">
        <v>317</v>
      </c>
      <c r="C2210" s="127">
        <v>199217</v>
      </c>
      <c r="D2210" s="127">
        <v>199217</v>
      </c>
      <c r="E2210" s="127">
        <v>196095.89</v>
      </c>
      <c r="F2210" s="128">
        <v>98.43</v>
      </c>
    </row>
    <row r="2211" spans="1:6" ht="12.75">
      <c r="A2211" s="129" t="s">
        <v>318</v>
      </c>
      <c r="B2211" s="129" t="s">
        <v>319</v>
      </c>
      <c r="C2211" s="130" t="s">
        <v>161</v>
      </c>
      <c r="D2211" s="130" t="s">
        <v>161</v>
      </c>
      <c r="E2211" s="130">
        <v>42500</v>
      </c>
      <c r="F2211" s="131" t="s">
        <v>161</v>
      </c>
    </row>
    <row r="2212" spans="1:6" ht="12.75">
      <c r="A2212" s="129" t="s">
        <v>322</v>
      </c>
      <c r="B2212" s="129" t="s">
        <v>323</v>
      </c>
      <c r="C2212" s="130" t="s">
        <v>161</v>
      </c>
      <c r="D2212" s="130" t="s">
        <v>161</v>
      </c>
      <c r="E2212" s="130">
        <v>80446.05</v>
      </c>
      <c r="F2212" s="131" t="s">
        <v>161</v>
      </c>
    </row>
    <row r="2213" spans="1:6" ht="12.75">
      <c r="A2213" s="129" t="s">
        <v>324</v>
      </c>
      <c r="B2213" s="129" t="s">
        <v>325</v>
      </c>
      <c r="C2213" s="130" t="s">
        <v>161</v>
      </c>
      <c r="D2213" s="130" t="s">
        <v>161</v>
      </c>
      <c r="E2213" s="130">
        <v>44604.27</v>
      </c>
      <c r="F2213" s="131" t="s">
        <v>161</v>
      </c>
    </row>
    <row r="2214" spans="1:6" ht="12.75">
      <c r="A2214" s="129" t="s">
        <v>326</v>
      </c>
      <c r="B2214" s="129" t="s">
        <v>327</v>
      </c>
      <c r="C2214" s="130" t="s">
        <v>161</v>
      </c>
      <c r="D2214" s="130" t="s">
        <v>161</v>
      </c>
      <c r="E2214" s="130">
        <v>11287.52</v>
      </c>
      <c r="F2214" s="131" t="s">
        <v>161</v>
      </c>
    </row>
    <row r="2215" spans="1:6" ht="12.75">
      <c r="A2215" s="129" t="s">
        <v>328</v>
      </c>
      <c r="B2215" s="129" t="s">
        <v>329</v>
      </c>
      <c r="C2215" s="130" t="s">
        <v>161</v>
      </c>
      <c r="D2215" s="130" t="s">
        <v>161</v>
      </c>
      <c r="E2215" s="130">
        <v>17258.05</v>
      </c>
      <c r="F2215" s="131" t="s">
        <v>161</v>
      </c>
    </row>
    <row r="2216" spans="1:6" ht="12.75">
      <c r="A2216" s="126" t="s">
        <v>330</v>
      </c>
      <c r="B2216" s="126" t="s">
        <v>331</v>
      </c>
      <c r="C2216" s="127">
        <v>399291</v>
      </c>
      <c r="D2216" s="127">
        <v>399291</v>
      </c>
      <c r="E2216" s="127">
        <v>401845.13</v>
      </c>
      <c r="F2216" s="128">
        <v>100.64</v>
      </c>
    </row>
    <row r="2217" spans="1:6" ht="12.75">
      <c r="A2217" s="129" t="s">
        <v>332</v>
      </c>
      <c r="B2217" s="129" t="s">
        <v>333</v>
      </c>
      <c r="C2217" s="130" t="s">
        <v>161</v>
      </c>
      <c r="D2217" s="130" t="s">
        <v>161</v>
      </c>
      <c r="E2217" s="130">
        <v>28019.38</v>
      </c>
      <c r="F2217" s="131" t="s">
        <v>161</v>
      </c>
    </row>
    <row r="2218" spans="1:6" ht="12.75">
      <c r="A2218" s="129" t="s">
        <v>334</v>
      </c>
      <c r="B2218" s="129" t="s">
        <v>335</v>
      </c>
      <c r="C2218" s="130" t="s">
        <v>161</v>
      </c>
      <c r="D2218" s="130" t="s">
        <v>161</v>
      </c>
      <c r="E2218" s="130">
        <v>46426.51</v>
      </c>
      <c r="F2218" s="131" t="s">
        <v>161</v>
      </c>
    </row>
    <row r="2219" spans="1:6" ht="12.75">
      <c r="A2219" s="129" t="s">
        <v>338</v>
      </c>
      <c r="B2219" s="129" t="s">
        <v>339</v>
      </c>
      <c r="C2219" s="130" t="s">
        <v>161</v>
      </c>
      <c r="D2219" s="130" t="s">
        <v>161</v>
      </c>
      <c r="E2219" s="130">
        <v>88223.34</v>
      </c>
      <c r="F2219" s="131" t="s">
        <v>161</v>
      </c>
    </row>
    <row r="2220" spans="1:6" ht="12.75">
      <c r="A2220" s="129" t="s">
        <v>340</v>
      </c>
      <c r="B2220" s="129" t="s">
        <v>341</v>
      </c>
      <c r="C2220" s="130" t="s">
        <v>161</v>
      </c>
      <c r="D2220" s="130" t="s">
        <v>161</v>
      </c>
      <c r="E2220" s="130">
        <v>35400</v>
      </c>
      <c r="F2220" s="131" t="s">
        <v>161</v>
      </c>
    </row>
    <row r="2221" spans="1:6" ht="12.75">
      <c r="A2221" s="129" t="s">
        <v>342</v>
      </c>
      <c r="B2221" s="129" t="s">
        <v>343</v>
      </c>
      <c r="C2221" s="130" t="s">
        <v>161</v>
      </c>
      <c r="D2221" s="130" t="s">
        <v>161</v>
      </c>
      <c r="E2221" s="130">
        <v>27519.38</v>
      </c>
      <c r="F2221" s="131" t="s">
        <v>161</v>
      </c>
    </row>
    <row r="2222" spans="1:6" ht="12.75">
      <c r="A2222" s="129" t="s">
        <v>344</v>
      </c>
      <c r="B2222" s="129" t="s">
        <v>345</v>
      </c>
      <c r="C2222" s="130" t="s">
        <v>161</v>
      </c>
      <c r="D2222" s="130" t="s">
        <v>161</v>
      </c>
      <c r="E2222" s="130">
        <v>13031.92</v>
      </c>
      <c r="F2222" s="131" t="s">
        <v>161</v>
      </c>
    </row>
    <row r="2223" spans="1:6" ht="12.75">
      <c r="A2223" s="129" t="s">
        <v>346</v>
      </c>
      <c r="B2223" s="129" t="s">
        <v>347</v>
      </c>
      <c r="C2223" s="130" t="s">
        <v>161</v>
      </c>
      <c r="D2223" s="130" t="s">
        <v>161</v>
      </c>
      <c r="E2223" s="130">
        <v>92153.53</v>
      </c>
      <c r="F2223" s="131" t="s">
        <v>161</v>
      </c>
    </row>
    <row r="2224" spans="1:6" ht="12.75">
      <c r="A2224" s="129" t="s">
        <v>348</v>
      </c>
      <c r="B2224" s="129" t="s">
        <v>349</v>
      </c>
      <c r="C2224" s="130" t="s">
        <v>161</v>
      </c>
      <c r="D2224" s="130" t="s">
        <v>161</v>
      </c>
      <c r="E2224" s="130">
        <v>71071.07</v>
      </c>
      <c r="F2224" s="131" t="s">
        <v>161</v>
      </c>
    </row>
    <row r="2225" spans="1:6" ht="12.75">
      <c r="A2225" s="126" t="s">
        <v>353</v>
      </c>
      <c r="B2225" s="126" t="s">
        <v>354</v>
      </c>
      <c r="C2225" s="127">
        <v>102488</v>
      </c>
      <c r="D2225" s="127">
        <v>102488</v>
      </c>
      <c r="E2225" s="127">
        <v>99272.62</v>
      </c>
      <c r="F2225" s="128">
        <v>96.86</v>
      </c>
    </row>
    <row r="2226" spans="1:6" ht="12.75">
      <c r="A2226" s="129" t="s">
        <v>357</v>
      </c>
      <c r="B2226" s="129" t="s">
        <v>358</v>
      </c>
      <c r="C2226" s="130" t="s">
        <v>161</v>
      </c>
      <c r="D2226" s="130" t="s">
        <v>161</v>
      </c>
      <c r="E2226" s="130">
        <v>64038.92</v>
      </c>
      <c r="F2226" s="131" t="s">
        <v>161</v>
      </c>
    </row>
    <row r="2227" spans="1:6" ht="12.75">
      <c r="A2227" s="129" t="s">
        <v>361</v>
      </c>
      <c r="B2227" s="129" t="s">
        <v>65</v>
      </c>
      <c r="C2227" s="130" t="s">
        <v>161</v>
      </c>
      <c r="D2227" s="130" t="s">
        <v>161</v>
      </c>
      <c r="E2227" s="130">
        <v>4026.5</v>
      </c>
      <c r="F2227" s="131" t="s">
        <v>161</v>
      </c>
    </row>
    <row r="2228" spans="1:6" ht="12.75">
      <c r="A2228" s="129" t="s">
        <v>365</v>
      </c>
      <c r="B2228" s="129" t="s">
        <v>354</v>
      </c>
      <c r="C2228" s="130" t="s">
        <v>161</v>
      </c>
      <c r="D2228" s="130" t="s">
        <v>161</v>
      </c>
      <c r="E2228" s="130">
        <v>31207.2</v>
      </c>
      <c r="F2228" s="131" t="s">
        <v>161</v>
      </c>
    </row>
    <row r="2229" spans="1:6" ht="12.75">
      <c r="A2229" s="126" t="s">
        <v>372</v>
      </c>
      <c r="B2229" s="126" t="s">
        <v>373</v>
      </c>
      <c r="C2229" s="127">
        <v>400</v>
      </c>
      <c r="D2229" s="127">
        <v>400</v>
      </c>
      <c r="E2229" s="127">
        <v>393.75</v>
      </c>
      <c r="F2229" s="128">
        <v>98.44</v>
      </c>
    </row>
    <row r="2230" spans="1:6" ht="12.75">
      <c r="A2230" s="129" t="s">
        <v>374</v>
      </c>
      <c r="B2230" s="129" t="s">
        <v>375</v>
      </c>
      <c r="C2230" s="130" t="s">
        <v>161</v>
      </c>
      <c r="D2230" s="130" t="s">
        <v>161</v>
      </c>
      <c r="E2230" s="130">
        <v>393.75</v>
      </c>
      <c r="F2230" s="131" t="s">
        <v>161</v>
      </c>
    </row>
    <row r="2231" spans="1:6" ht="12.75">
      <c r="A2231" s="523" t="s">
        <v>862</v>
      </c>
      <c r="B2231" s="521"/>
      <c r="C2231" s="118">
        <v>9476200</v>
      </c>
      <c r="D2231" s="118">
        <v>9476200</v>
      </c>
      <c r="E2231" s="118">
        <v>8818556.06</v>
      </c>
      <c r="F2231" s="119">
        <v>93.06</v>
      </c>
    </row>
    <row r="2232" spans="1:6" ht="12.75">
      <c r="A2232" s="126" t="s">
        <v>289</v>
      </c>
      <c r="B2232" s="126" t="s">
        <v>290</v>
      </c>
      <c r="C2232" s="127">
        <v>7482200</v>
      </c>
      <c r="D2232" s="127">
        <v>7482200</v>
      </c>
      <c r="E2232" s="127">
        <v>7133090.32</v>
      </c>
      <c r="F2232" s="128">
        <v>95.33</v>
      </c>
    </row>
    <row r="2233" spans="1:6" ht="12.75">
      <c r="A2233" s="129" t="s">
        <v>291</v>
      </c>
      <c r="B2233" s="129" t="s">
        <v>292</v>
      </c>
      <c r="C2233" s="130" t="s">
        <v>161</v>
      </c>
      <c r="D2233" s="130" t="s">
        <v>161</v>
      </c>
      <c r="E2233" s="130">
        <v>7133090.32</v>
      </c>
      <c r="F2233" s="131" t="s">
        <v>161</v>
      </c>
    </row>
    <row r="2234" spans="1:6" ht="12.75">
      <c r="A2234" s="129" t="s">
        <v>293</v>
      </c>
      <c r="B2234" s="129" t="s">
        <v>294</v>
      </c>
      <c r="C2234" s="130" t="s">
        <v>161</v>
      </c>
      <c r="D2234" s="130" t="s">
        <v>161</v>
      </c>
      <c r="E2234" s="130">
        <v>0</v>
      </c>
      <c r="F2234" s="131" t="s">
        <v>161</v>
      </c>
    </row>
    <row r="2235" spans="1:6" ht="12.75">
      <c r="A2235" s="129" t="s">
        <v>709</v>
      </c>
      <c r="B2235" s="129" t="s">
        <v>710</v>
      </c>
      <c r="C2235" s="130" t="s">
        <v>161</v>
      </c>
      <c r="D2235" s="130" t="s">
        <v>161</v>
      </c>
      <c r="E2235" s="130">
        <v>0</v>
      </c>
      <c r="F2235" s="131" t="s">
        <v>161</v>
      </c>
    </row>
    <row r="2236" spans="1:6" ht="12.75">
      <c r="A2236" s="126" t="s">
        <v>295</v>
      </c>
      <c r="B2236" s="126" t="s">
        <v>296</v>
      </c>
      <c r="C2236" s="127">
        <v>290000</v>
      </c>
      <c r="D2236" s="127">
        <v>290000</v>
      </c>
      <c r="E2236" s="127">
        <v>276316.12</v>
      </c>
      <c r="F2236" s="128">
        <v>95.28</v>
      </c>
    </row>
    <row r="2237" spans="1:6" ht="12.75">
      <c r="A2237" s="129" t="s">
        <v>297</v>
      </c>
      <c r="B2237" s="129" t="s">
        <v>296</v>
      </c>
      <c r="C2237" s="130" t="s">
        <v>161</v>
      </c>
      <c r="D2237" s="130" t="s">
        <v>161</v>
      </c>
      <c r="E2237" s="130">
        <v>276316.12</v>
      </c>
      <c r="F2237" s="131" t="s">
        <v>161</v>
      </c>
    </row>
    <row r="2238" spans="1:6" ht="12.75">
      <c r="A2238" s="126" t="s">
        <v>298</v>
      </c>
      <c r="B2238" s="126" t="s">
        <v>299</v>
      </c>
      <c r="C2238" s="127">
        <v>1300000</v>
      </c>
      <c r="D2238" s="127">
        <v>1300000</v>
      </c>
      <c r="E2238" s="127">
        <v>1176959.76</v>
      </c>
      <c r="F2238" s="128">
        <v>90.54</v>
      </c>
    </row>
    <row r="2239" spans="1:6" ht="12.75">
      <c r="A2239" s="129" t="s">
        <v>302</v>
      </c>
      <c r="B2239" s="129" t="s">
        <v>303</v>
      </c>
      <c r="C2239" s="130" t="s">
        <v>161</v>
      </c>
      <c r="D2239" s="130" t="s">
        <v>161</v>
      </c>
      <c r="E2239" s="130">
        <v>1176959.76</v>
      </c>
      <c r="F2239" s="131" t="s">
        <v>161</v>
      </c>
    </row>
    <row r="2240" spans="1:6" ht="12.75">
      <c r="A2240" s="126" t="s">
        <v>306</v>
      </c>
      <c r="B2240" s="126" t="s">
        <v>307</v>
      </c>
      <c r="C2240" s="127">
        <v>350000</v>
      </c>
      <c r="D2240" s="127">
        <v>350000</v>
      </c>
      <c r="E2240" s="127">
        <v>211114.86</v>
      </c>
      <c r="F2240" s="128">
        <v>60.32</v>
      </c>
    </row>
    <row r="2241" spans="1:6" ht="12.75">
      <c r="A2241" s="129" t="s">
        <v>310</v>
      </c>
      <c r="B2241" s="129" t="s">
        <v>311</v>
      </c>
      <c r="C2241" s="130" t="s">
        <v>161</v>
      </c>
      <c r="D2241" s="130" t="s">
        <v>161</v>
      </c>
      <c r="E2241" s="130">
        <v>211114.86</v>
      </c>
      <c r="F2241" s="131" t="s">
        <v>161</v>
      </c>
    </row>
    <row r="2242" spans="1:6" ht="12.75">
      <c r="A2242" s="126" t="s">
        <v>330</v>
      </c>
      <c r="B2242" s="126" t="s">
        <v>331</v>
      </c>
      <c r="C2242" s="127">
        <v>27000</v>
      </c>
      <c r="D2242" s="127">
        <v>27000</v>
      </c>
      <c r="E2242" s="127">
        <v>0</v>
      </c>
      <c r="F2242" s="128">
        <v>0</v>
      </c>
    </row>
    <row r="2243" spans="1:6" ht="12.75">
      <c r="A2243" s="129" t="s">
        <v>342</v>
      </c>
      <c r="B2243" s="129" t="s">
        <v>343</v>
      </c>
      <c r="C2243" s="130" t="s">
        <v>161</v>
      </c>
      <c r="D2243" s="130" t="s">
        <v>161</v>
      </c>
      <c r="E2243" s="130">
        <v>0</v>
      </c>
      <c r="F2243" s="131" t="s">
        <v>161</v>
      </c>
    </row>
    <row r="2244" spans="1:6" ht="12.75">
      <c r="A2244" s="126" t="s">
        <v>353</v>
      </c>
      <c r="B2244" s="126" t="s">
        <v>354</v>
      </c>
      <c r="C2244" s="127">
        <v>27000</v>
      </c>
      <c r="D2244" s="127">
        <v>27000</v>
      </c>
      <c r="E2244" s="127">
        <v>21075</v>
      </c>
      <c r="F2244" s="128">
        <v>78.06</v>
      </c>
    </row>
    <row r="2245" spans="1:6" ht="12.75">
      <c r="A2245" s="129" t="s">
        <v>362</v>
      </c>
      <c r="B2245" s="129" t="s">
        <v>363</v>
      </c>
      <c r="C2245" s="130" t="s">
        <v>161</v>
      </c>
      <c r="D2245" s="130" t="s">
        <v>161</v>
      </c>
      <c r="E2245" s="130">
        <v>21075</v>
      </c>
      <c r="F2245" s="131" t="s">
        <v>161</v>
      </c>
    </row>
    <row r="2246" spans="1:6" ht="12.75">
      <c r="A2246" s="123" t="s">
        <v>759</v>
      </c>
      <c r="B2246" s="123" t="s">
        <v>966</v>
      </c>
      <c r="C2246" s="124">
        <v>932400</v>
      </c>
      <c r="D2246" s="124">
        <v>932400</v>
      </c>
      <c r="E2246" s="124">
        <v>661701.29</v>
      </c>
      <c r="F2246" s="125">
        <v>70.97</v>
      </c>
    </row>
    <row r="2247" spans="1:6" ht="12.75">
      <c r="A2247" s="523" t="s">
        <v>746</v>
      </c>
      <c r="B2247" s="521"/>
      <c r="C2247" s="118">
        <v>568500</v>
      </c>
      <c r="D2247" s="118">
        <v>568500</v>
      </c>
      <c r="E2247" s="118">
        <v>491746.49</v>
      </c>
      <c r="F2247" s="119">
        <v>86.5</v>
      </c>
    </row>
    <row r="2248" spans="1:6" ht="12.75">
      <c r="A2248" s="523" t="s">
        <v>747</v>
      </c>
      <c r="B2248" s="521"/>
      <c r="C2248" s="118">
        <v>568500</v>
      </c>
      <c r="D2248" s="118">
        <v>568500</v>
      </c>
      <c r="E2248" s="118">
        <v>491746.49</v>
      </c>
      <c r="F2248" s="119">
        <v>86.5</v>
      </c>
    </row>
    <row r="2249" spans="1:6" ht="12.75">
      <c r="A2249" s="126" t="s">
        <v>289</v>
      </c>
      <c r="B2249" s="126" t="s">
        <v>290</v>
      </c>
      <c r="C2249" s="127">
        <v>454900</v>
      </c>
      <c r="D2249" s="127">
        <v>454900</v>
      </c>
      <c r="E2249" s="127">
        <v>387089.75</v>
      </c>
      <c r="F2249" s="128">
        <v>85.09</v>
      </c>
    </row>
    <row r="2250" spans="1:6" ht="12.75">
      <c r="A2250" s="129" t="s">
        <v>291</v>
      </c>
      <c r="B2250" s="129" t="s">
        <v>292</v>
      </c>
      <c r="C2250" s="130" t="s">
        <v>161</v>
      </c>
      <c r="D2250" s="130" t="s">
        <v>161</v>
      </c>
      <c r="E2250" s="130">
        <v>387089.75</v>
      </c>
      <c r="F2250" s="131" t="s">
        <v>161</v>
      </c>
    </row>
    <row r="2251" spans="1:6" ht="12.75">
      <c r="A2251" s="126" t="s">
        <v>295</v>
      </c>
      <c r="B2251" s="126" t="s">
        <v>296</v>
      </c>
      <c r="C2251" s="127">
        <v>23800</v>
      </c>
      <c r="D2251" s="127">
        <v>23800</v>
      </c>
      <c r="E2251" s="127">
        <v>22843.5</v>
      </c>
      <c r="F2251" s="128">
        <v>95.98</v>
      </c>
    </row>
    <row r="2252" spans="1:6" ht="12.75">
      <c r="A2252" s="129" t="s">
        <v>297</v>
      </c>
      <c r="B2252" s="129" t="s">
        <v>296</v>
      </c>
      <c r="C2252" s="130" t="s">
        <v>161</v>
      </c>
      <c r="D2252" s="130" t="s">
        <v>161</v>
      </c>
      <c r="E2252" s="130">
        <v>22843.5</v>
      </c>
      <c r="F2252" s="131" t="s">
        <v>161</v>
      </c>
    </row>
    <row r="2253" spans="1:6" ht="12.75">
      <c r="A2253" s="126" t="s">
        <v>298</v>
      </c>
      <c r="B2253" s="126" t="s">
        <v>299</v>
      </c>
      <c r="C2253" s="127">
        <v>71100</v>
      </c>
      <c r="D2253" s="127">
        <v>71100</v>
      </c>
      <c r="E2253" s="127">
        <v>65253.58</v>
      </c>
      <c r="F2253" s="128">
        <v>91.78</v>
      </c>
    </row>
    <row r="2254" spans="1:6" ht="12.75">
      <c r="A2254" s="129" t="s">
        <v>302</v>
      </c>
      <c r="B2254" s="129" t="s">
        <v>303</v>
      </c>
      <c r="C2254" s="130" t="s">
        <v>161</v>
      </c>
      <c r="D2254" s="130" t="s">
        <v>161</v>
      </c>
      <c r="E2254" s="130">
        <v>65253.58</v>
      </c>
      <c r="F2254" s="131" t="s">
        <v>161</v>
      </c>
    </row>
    <row r="2255" spans="1:6" ht="12.75">
      <c r="A2255" s="126" t="s">
        <v>306</v>
      </c>
      <c r="B2255" s="126" t="s">
        <v>307</v>
      </c>
      <c r="C2255" s="127">
        <v>18700</v>
      </c>
      <c r="D2255" s="127">
        <v>18700</v>
      </c>
      <c r="E2255" s="127">
        <v>16559.66</v>
      </c>
      <c r="F2255" s="128">
        <v>88.55</v>
      </c>
    </row>
    <row r="2256" spans="1:6" ht="12.75">
      <c r="A2256" s="129" t="s">
        <v>310</v>
      </c>
      <c r="B2256" s="129" t="s">
        <v>311</v>
      </c>
      <c r="C2256" s="130" t="s">
        <v>161</v>
      </c>
      <c r="D2256" s="130" t="s">
        <v>161</v>
      </c>
      <c r="E2256" s="130">
        <v>16559.66</v>
      </c>
      <c r="F2256" s="131" t="s">
        <v>161</v>
      </c>
    </row>
    <row r="2257" spans="1:6" ht="12.75">
      <c r="A2257" s="523" t="s">
        <v>748</v>
      </c>
      <c r="B2257" s="521"/>
      <c r="C2257" s="118">
        <v>363900</v>
      </c>
      <c r="D2257" s="118">
        <v>363900</v>
      </c>
      <c r="E2257" s="118">
        <v>169954.8</v>
      </c>
      <c r="F2257" s="119">
        <v>46.7</v>
      </c>
    </row>
    <row r="2258" spans="1:6" ht="12.75">
      <c r="A2258" s="523" t="s">
        <v>847</v>
      </c>
      <c r="B2258" s="521"/>
      <c r="C2258" s="118">
        <v>363900</v>
      </c>
      <c r="D2258" s="118">
        <v>363900</v>
      </c>
      <c r="E2258" s="118">
        <v>169954.8</v>
      </c>
      <c r="F2258" s="119">
        <v>46.7</v>
      </c>
    </row>
    <row r="2259" spans="1:6" ht="12.75">
      <c r="A2259" s="126" t="s">
        <v>289</v>
      </c>
      <c r="B2259" s="126" t="s">
        <v>290</v>
      </c>
      <c r="C2259" s="127">
        <v>288000</v>
      </c>
      <c r="D2259" s="127">
        <v>288000</v>
      </c>
      <c r="E2259" s="127">
        <v>148206.1</v>
      </c>
      <c r="F2259" s="128">
        <v>51.46</v>
      </c>
    </row>
    <row r="2260" spans="1:6" ht="12.75">
      <c r="A2260" s="129" t="s">
        <v>291</v>
      </c>
      <c r="B2260" s="129" t="s">
        <v>292</v>
      </c>
      <c r="C2260" s="130" t="s">
        <v>161</v>
      </c>
      <c r="D2260" s="130" t="s">
        <v>161</v>
      </c>
      <c r="E2260" s="130">
        <v>148206.1</v>
      </c>
      <c r="F2260" s="131" t="s">
        <v>161</v>
      </c>
    </row>
    <row r="2261" spans="1:6" ht="12.75">
      <c r="A2261" s="126" t="s">
        <v>295</v>
      </c>
      <c r="B2261" s="126" t="s">
        <v>296</v>
      </c>
      <c r="C2261" s="127">
        <v>12500</v>
      </c>
      <c r="D2261" s="127">
        <v>12500</v>
      </c>
      <c r="E2261" s="127">
        <v>4663</v>
      </c>
      <c r="F2261" s="128">
        <v>37.3</v>
      </c>
    </row>
    <row r="2262" spans="1:6" ht="12.75">
      <c r="A2262" s="129" t="s">
        <v>297</v>
      </c>
      <c r="B2262" s="129" t="s">
        <v>296</v>
      </c>
      <c r="C2262" s="130" t="s">
        <v>161</v>
      </c>
      <c r="D2262" s="130" t="s">
        <v>161</v>
      </c>
      <c r="E2262" s="130">
        <v>4663</v>
      </c>
      <c r="F2262" s="131" t="s">
        <v>161</v>
      </c>
    </row>
    <row r="2263" spans="1:6" ht="12.75">
      <c r="A2263" s="126" t="s">
        <v>298</v>
      </c>
      <c r="B2263" s="126" t="s">
        <v>299</v>
      </c>
      <c r="C2263" s="127">
        <v>47500</v>
      </c>
      <c r="D2263" s="127">
        <v>47500</v>
      </c>
      <c r="E2263" s="127">
        <v>14261.3</v>
      </c>
      <c r="F2263" s="128">
        <v>30.02</v>
      </c>
    </row>
    <row r="2264" spans="1:6" ht="12.75">
      <c r="A2264" s="129" t="s">
        <v>302</v>
      </c>
      <c r="B2264" s="129" t="s">
        <v>303</v>
      </c>
      <c r="C2264" s="130" t="s">
        <v>161</v>
      </c>
      <c r="D2264" s="130" t="s">
        <v>161</v>
      </c>
      <c r="E2264" s="130">
        <v>14261.3</v>
      </c>
      <c r="F2264" s="131" t="s">
        <v>161</v>
      </c>
    </row>
    <row r="2265" spans="1:6" ht="12.75">
      <c r="A2265" s="126" t="s">
        <v>306</v>
      </c>
      <c r="B2265" s="126" t="s">
        <v>307</v>
      </c>
      <c r="C2265" s="127">
        <v>15900</v>
      </c>
      <c r="D2265" s="127">
        <v>15900</v>
      </c>
      <c r="E2265" s="127">
        <v>2824.4</v>
      </c>
      <c r="F2265" s="128">
        <v>17.76</v>
      </c>
    </row>
    <row r="2266" spans="1:6" ht="12.75">
      <c r="A2266" s="129" t="s">
        <v>308</v>
      </c>
      <c r="B2266" s="129" t="s">
        <v>309</v>
      </c>
      <c r="C2266" s="130" t="s">
        <v>161</v>
      </c>
      <c r="D2266" s="130" t="s">
        <v>161</v>
      </c>
      <c r="E2266" s="130">
        <v>0</v>
      </c>
      <c r="F2266" s="131" t="s">
        <v>161</v>
      </c>
    </row>
    <row r="2267" spans="1:6" ht="12.75">
      <c r="A2267" s="129" t="s">
        <v>310</v>
      </c>
      <c r="B2267" s="129" t="s">
        <v>311</v>
      </c>
      <c r="C2267" s="130" t="s">
        <v>161</v>
      </c>
      <c r="D2267" s="130" t="s">
        <v>161</v>
      </c>
      <c r="E2267" s="130">
        <v>2824.4</v>
      </c>
      <c r="F2267" s="131" t="s">
        <v>161</v>
      </c>
    </row>
    <row r="2268" spans="1:6" ht="12.75">
      <c r="A2268" s="123" t="s">
        <v>761</v>
      </c>
      <c r="B2268" s="123" t="s">
        <v>967</v>
      </c>
      <c r="C2268" s="124">
        <v>7000</v>
      </c>
      <c r="D2268" s="124">
        <v>7000</v>
      </c>
      <c r="E2268" s="124">
        <v>399.6</v>
      </c>
      <c r="F2268" s="125">
        <v>5.71</v>
      </c>
    </row>
    <row r="2269" spans="1:6" ht="12.75">
      <c r="A2269" s="523" t="s">
        <v>753</v>
      </c>
      <c r="B2269" s="521"/>
      <c r="C2269" s="118">
        <v>7000</v>
      </c>
      <c r="D2269" s="118">
        <v>7000</v>
      </c>
      <c r="E2269" s="118">
        <v>399.6</v>
      </c>
      <c r="F2269" s="119">
        <v>5.71</v>
      </c>
    </row>
    <row r="2270" spans="1:6" ht="12.75">
      <c r="A2270" s="523" t="s">
        <v>955</v>
      </c>
      <c r="B2270" s="521"/>
      <c r="C2270" s="118">
        <v>7000</v>
      </c>
      <c r="D2270" s="118">
        <v>7000</v>
      </c>
      <c r="E2270" s="118">
        <v>399.6</v>
      </c>
      <c r="F2270" s="119">
        <v>5.71</v>
      </c>
    </row>
    <row r="2271" spans="1:6" ht="12.75">
      <c r="A2271" s="126" t="s">
        <v>353</v>
      </c>
      <c r="B2271" s="126" t="s">
        <v>354</v>
      </c>
      <c r="C2271" s="127">
        <v>7000</v>
      </c>
      <c r="D2271" s="127">
        <v>7000</v>
      </c>
      <c r="E2271" s="127">
        <v>399.6</v>
      </c>
      <c r="F2271" s="128">
        <v>5.71</v>
      </c>
    </row>
    <row r="2272" spans="1:6" ht="12.75">
      <c r="A2272" s="129" t="s">
        <v>365</v>
      </c>
      <c r="B2272" s="129" t="s">
        <v>354</v>
      </c>
      <c r="C2272" s="130" t="s">
        <v>161</v>
      </c>
      <c r="D2272" s="130" t="s">
        <v>161</v>
      </c>
      <c r="E2272" s="130">
        <v>399.6</v>
      </c>
      <c r="F2272" s="131" t="s">
        <v>161</v>
      </c>
    </row>
    <row r="2273" spans="1:6" ht="12.75">
      <c r="A2273" s="123" t="s">
        <v>763</v>
      </c>
      <c r="B2273" s="123" t="s">
        <v>968</v>
      </c>
      <c r="C2273" s="124">
        <v>10000</v>
      </c>
      <c r="D2273" s="124">
        <v>10000</v>
      </c>
      <c r="E2273" s="124">
        <v>5687.5</v>
      </c>
      <c r="F2273" s="125">
        <v>56.88</v>
      </c>
    </row>
    <row r="2274" spans="1:6" ht="12.75">
      <c r="A2274" s="523" t="s">
        <v>746</v>
      </c>
      <c r="B2274" s="521"/>
      <c r="C2274" s="118">
        <v>5000</v>
      </c>
      <c r="D2274" s="118">
        <v>5000</v>
      </c>
      <c r="E2274" s="118">
        <v>4687.5</v>
      </c>
      <c r="F2274" s="119">
        <v>93.75</v>
      </c>
    </row>
    <row r="2275" spans="1:6" ht="12.75">
      <c r="A2275" s="523" t="s">
        <v>747</v>
      </c>
      <c r="B2275" s="521"/>
      <c r="C2275" s="118">
        <v>5000</v>
      </c>
      <c r="D2275" s="118">
        <v>5000</v>
      </c>
      <c r="E2275" s="118">
        <v>4687.5</v>
      </c>
      <c r="F2275" s="119">
        <v>93.75</v>
      </c>
    </row>
    <row r="2276" spans="1:6" ht="12.75">
      <c r="A2276" s="126" t="s">
        <v>330</v>
      </c>
      <c r="B2276" s="126" t="s">
        <v>331</v>
      </c>
      <c r="C2276" s="127">
        <v>5000</v>
      </c>
      <c r="D2276" s="127">
        <v>5000</v>
      </c>
      <c r="E2276" s="127">
        <v>4687.5</v>
      </c>
      <c r="F2276" s="128">
        <v>93.75</v>
      </c>
    </row>
    <row r="2277" spans="1:6" ht="12.75">
      <c r="A2277" s="129" t="s">
        <v>332</v>
      </c>
      <c r="B2277" s="129" t="s">
        <v>333</v>
      </c>
      <c r="C2277" s="130" t="s">
        <v>161</v>
      </c>
      <c r="D2277" s="130" t="s">
        <v>161</v>
      </c>
      <c r="E2277" s="130">
        <v>4687.5</v>
      </c>
      <c r="F2277" s="131" t="s">
        <v>161</v>
      </c>
    </row>
    <row r="2278" spans="1:6" ht="12.75">
      <c r="A2278" s="523" t="s">
        <v>751</v>
      </c>
      <c r="B2278" s="521"/>
      <c r="C2278" s="118">
        <v>5000</v>
      </c>
      <c r="D2278" s="118">
        <v>5000</v>
      </c>
      <c r="E2278" s="118">
        <v>1000</v>
      </c>
      <c r="F2278" s="119">
        <v>20</v>
      </c>
    </row>
    <row r="2279" spans="1:6" ht="12.75">
      <c r="A2279" s="523" t="s">
        <v>863</v>
      </c>
      <c r="B2279" s="521"/>
      <c r="C2279" s="118">
        <v>5000</v>
      </c>
      <c r="D2279" s="118">
        <v>5000</v>
      </c>
      <c r="E2279" s="118">
        <v>1000</v>
      </c>
      <c r="F2279" s="119">
        <v>20</v>
      </c>
    </row>
    <row r="2280" spans="1:6" ht="12.75">
      <c r="A2280" s="126" t="s">
        <v>306</v>
      </c>
      <c r="B2280" s="126" t="s">
        <v>307</v>
      </c>
      <c r="C2280" s="127">
        <v>2000</v>
      </c>
      <c r="D2280" s="127">
        <v>2000</v>
      </c>
      <c r="E2280" s="127">
        <v>0</v>
      </c>
      <c r="F2280" s="128">
        <v>0</v>
      </c>
    </row>
    <row r="2281" spans="1:6" ht="12.75">
      <c r="A2281" s="129" t="s">
        <v>308</v>
      </c>
      <c r="B2281" s="129" t="s">
        <v>309</v>
      </c>
      <c r="C2281" s="130" t="s">
        <v>161</v>
      </c>
      <c r="D2281" s="130" t="s">
        <v>161</v>
      </c>
      <c r="E2281" s="130">
        <v>0</v>
      </c>
      <c r="F2281" s="131" t="s">
        <v>161</v>
      </c>
    </row>
    <row r="2282" spans="1:6" ht="12.75">
      <c r="A2282" s="129" t="s">
        <v>314</v>
      </c>
      <c r="B2282" s="129" t="s">
        <v>315</v>
      </c>
      <c r="C2282" s="130" t="s">
        <v>161</v>
      </c>
      <c r="D2282" s="130" t="s">
        <v>161</v>
      </c>
      <c r="E2282" s="130">
        <v>0</v>
      </c>
      <c r="F2282" s="131" t="s">
        <v>161</v>
      </c>
    </row>
    <row r="2283" spans="1:6" ht="12.75">
      <c r="A2283" s="126" t="s">
        <v>330</v>
      </c>
      <c r="B2283" s="126" t="s">
        <v>331</v>
      </c>
      <c r="C2283" s="127">
        <v>3000</v>
      </c>
      <c r="D2283" s="127">
        <v>3000</v>
      </c>
      <c r="E2283" s="127">
        <v>1000</v>
      </c>
      <c r="F2283" s="128">
        <v>33.33</v>
      </c>
    </row>
    <row r="2284" spans="1:6" ht="12.75">
      <c r="A2284" s="129" t="s">
        <v>332</v>
      </c>
      <c r="B2284" s="129" t="s">
        <v>333</v>
      </c>
      <c r="C2284" s="130" t="s">
        <v>161</v>
      </c>
      <c r="D2284" s="130" t="s">
        <v>161</v>
      </c>
      <c r="E2284" s="130">
        <v>1000</v>
      </c>
      <c r="F2284" s="131" t="s">
        <v>161</v>
      </c>
    </row>
    <row r="2285" spans="1:6" ht="12.75">
      <c r="A2285" s="123" t="s">
        <v>765</v>
      </c>
      <c r="B2285" s="123" t="s">
        <v>969</v>
      </c>
      <c r="C2285" s="124">
        <v>14000</v>
      </c>
      <c r="D2285" s="124">
        <v>14000</v>
      </c>
      <c r="E2285" s="124">
        <v>2343.75</v>
      </c>
      <c r="F2285" s="125">
        <v>16.74</v>
      </c>
    </row>
    <row r="2286" spans="1:6" ht="12.75">
      <c r="A2286" s="523" t="s">
        <v>751</v>
      </c>
      <c r="B2286" s="521"/>
      <c r="C2286" s="118">
        <v>9000</v>
      </c>
      <c r="D2286" s="118">
        <v>9000</v>
      </c>
      <c r="E2286" s="118">
        <v>2343.75</v>
      </c>
      <c r="F2286" s="119">
        <v>26.04</v>
      </c>
    </row>
    <row r="2287" spans="1:6" ht="12.75">
      <c r="A2287" s="523" t="s">
        <v>863</v>
      </c>
      <c r="B2287" s="521"/>
      <c r="C2287" s="118">
        <v>9000</v>
      </c>
      <c r="D2287" s="118">
        <v>9000</v>
      </c>
      <c r="E2287" s="118">
        <v>2343.75</v>
      </c>
      <c r="F2287" s="119">
        <v>26.04</v>
      </c>
    </row>
    <row r="2288" spans="1:6" ht="12.75">
      <c r="A2288" s="126" t="s">
        <v>306</v>
      </c>
      <c r="B2288" s="126" t="s">
        <v>307</v>
      </c>
      <c r="C2288" s="127">
        <v>3000</v>
      </c>
      <c r="D2288" s="127">
        <v>3000</v>
      </c>
      <c r="E2288" s="127">
        <v>0</v>
      </c>
      <c r="F2288" s="128">
        <v>0</v>
      </c>
    </row>
    <row r="2289" spans="1:6" ht="12.75">
      <c r="A2289" s="129" t="s">
        <v>308</v>
      </c>
      <c r="B2289" s="129" t="s">
        <v>309</v>
      </c>
      <c r="C2289" s="130" t="s">
        <v>161</v>
      </c>
      <c r="D2289" s="130" t="s">
        <v>161</v>
      </c>
      <c r="E2289" s="130">
        <v>0</v>
      </c>
      <c r="F2289" s="131" t="s">
        <v>161</v>
      </c>
    </row>
    <row r="2290" spans="1:6" ht="12.75">
      <c r="A2290" s="126" t="s">
        <v>330</v>
      </c>
      <c r="B2290" s="126" t="s">
        <v>331</v>
      </c>
      <c r="C2290" s="127">
        <v>6000</v>
      </c>
      <c r="D2290" s="127">
        <v>6000</v>
      </c>
      <c r="E2290" s="127">
        <v>2343.75</v>
      </c>
      <c r="F2290" s="128">
        <v>39.06</v>
      </c>
    </row>
    <row r="2291" spans="1:6" ht="12.75">
      <c r="A2291" s="129" t="s">
        <v>332</v>
      </c>
      <c r="B2291" s="129" t="s">
        <v>333</v>
      </c>
      <c r="C2291" s="130" t="s">
        <v>161</v>
      </c>
      <c r="D2291" s="130" t="s">
        <v>161</v>
      </c>
      <c r="E2291" s="130">
        <v>2343.75</v>
      </c>
      <c r="F2291" s="131" t="s">
        <v>161</v>
      </c>
    </row>
    <row r="2292" spans="1:6" ht="12.75">
      <c r="A2292" s="523" t="s">
        <v>753</v>
      </c>
      <c r="B2292" s="521"/>
      <c r="C2292" s="118">
        <v>5000</v>
      </c>
      <c r="D2292" s="118">
        <v>5000</v>
      </c>
      <c r="E2292" s="118">
        <v>0</v>
      </c>
      <c r="F2292" s="119">
        <v>0</v>
      </c>
    </row>
    <row r="2293" spans="1:6" ht="12.75">
      <c r="A2293" s="523" t="s">
        <v>955</v>
      </c>
      <c r="B2293" s="521"/>
      <c r="C2293" s="118">
        <v>5000</v>
      </c>
      <c r="D2293" s="118">
        <v>5000</v>
      </c>
      <c r="E2293" s="118">
        <v>0</v>
      </c>
      <c r="F2293" s="119">
        <v>0</v>
      </c>
    </row>
    <row r="2294" spans="1:6" ht="12.75">
      <c r="A2294" s="126" t="s">
        <v>330</v>
      </c>
      <c r="B2294" s="126" t="s">
        <v>331</v>
      </c>
      <c r="C2294" s="127">
        <v>5000</v>
      </c>
      <c r="D2294" s="127">
        <v>5000</v>
      </c>
      <c r="E2294" s="127">
        <v>0</v>
      </c>
      <c r="F2294" s="128">
        <v>0</v>
      </c>
    </row>
    <row r="2295" spans="1:6" ht="12.75">
      <c r="A2295" s="129" t="s">
        <v>332</v>
      </c>
      <c r="B2295" s="129" t="s">
        <v>333</v>
      </c>
      <c r="C2295" s="130" t="s">
        <v>161</v>
      </c>
      <c r="D2295" s="130" t="s">
        <v>161</v>
      </c>
      <c r="E2295" s="130">
        <v>0</v>
      </c>
      <c r="F2295" s="131" t="s">
        <v>161</v>
      </c>
    </row>
    <row r="2296" spans="1:6" ht="12.75">
      <c r="A2296" s="123" t="s">
        <v>767</v>
      </c>
      <c r="B2296" s="123" t="s">
        <v>970</v>
      </c>
      <c r="C2296" s="124">
        <v>742350</v>
      </c>
      <c r="D2296" s="124">
        <v>742350</v>
      </c>
      <c r="E2296" s="124">
        <v>565775.96</v>
      </c>
      <c r="F2296" s="125">
        <v>76.21</v>
      </c>
    </row>
    <row r="2297" spans="1:6" ht="12.75">
      <c r="A2297" s="523" t="s">
        <v>844</v>
      </c>
      <c r="B2297" s="521"/>
      <c r="C2297" s="118">
        <v>12000</v>
      </c>
      <c r="D2297" s="118">
        <v>12000</v>
      </c>
      <c r="E2297" s="118">
        <v>4882.4</v>
      </c>
      <c r="F2297" s="119">
        <v>40.69</v>
      </c>
    </row>
    <row r="2298" spans="1:6" ht="12.75">
      <c r="A2298" s="523" t="s">
        <v>845</v>
      </c>
      <c r="B2298" s="521"/>
      <c r="C2298" s="118">
        <v>12000</v>
      </c>
      <c r="D2298" s="118">
        <v>12000</v>
      </c>
      <c r="E2298" s="118">
        <v>4882.4</v>
      </c>
      <c r="F2298" s="119">
        <v>40.69</v>
      </c>
    </row>
    <row r="2299" spans="1:6" ht="12.75">
      <c r="A2299" s="126" t="s">
        <v>316</v>
      </c>
      <c r="B2299" s="126" t="s">
        <v>317</v>
      </c>
      <c r="C2299" s="127">
        <v>6000</v>
      </c>
      <c r="D2299" s="127">
        <v>6000</v>
      </c>
      <c r="E2299" s="127">
        <v>0</v>
      </c>
      <c r="F2299" s="128">
        <v>0</v>
      </c>
    </row>
    <row r="2300" spans="1:6" ht="12.75">
      <c r="A2300" s="129" t="s">
        <v>318</v>
      </c>
      <c r="B2300" s="129" t="s">
        <v>319</v>
      </c>
      <c r="C2300" s="130" t="s">
        <v>161</v>
      </c>
      <c r="D2300" s="130" t="s">
        <v>161</v>
      </c>
      <c r="E2300" s="130">
        <v>0</v>
      </c>
      <c r="F2300" s="131" t="s">
        <v>161</v>
      </c>
    </row>
    <row r="2301" spans="1:6" ht="12.75">
      <c r="A2301" s="126" t="s">
        <v>353</v>
      </c>
      <c r="B2301" s="126" t="s">
        <v>354</v>
      </c>
      <c r="C2301" s="127">
        <v>6000</v>
      </c>
      <c r="D2301" s="127">
        <v>6000</v>
      </c>
      <c r="E2301" s="127">
        <v>4882.4</v>
      </c>
      <c r="F2301" s="128">
        <v>81.37</v>
      </c>
    </row>
    <row r="2302" spans="1:6" ht="12.75">
      <c r="A2302" s="129" t="s">
        <v>365</v>
      </c>
      <c r="B2302" s="129" t="s">
        <v>354</v>
      </c>
      <c r="C2302" s="130" t="s">
        <v>161</v>
      </c>
      <c r="D2302" s="130" t="s">
        <v>161</v>
      </c>
      <c r="E2302" s="130">
        <v>4882.4</v>
      </c>
      <c r="F2302" s="131" t="s">
        <v>161</v>
      </c>
    </row>
    <row r="2303" spans="1:6" ht="12.75">
      <c r="A2303" s="523" t="s">
        <v>748</v>
      </c>
      <c r="B2303" s="521"/>
      <c r="C2303" s="118">
        <v>730350</v>
      </c>
      <c r="D2303" s="118">
        <v>730350</v>
      </c>
      <c r="E2303" s="118">
        <v>560893.56</v>
      </c>
      <c r="F2303" s="119">
        <v>76.8</v>
      </c>
    </row>
    <row r="2304" spans="1:6" ht="12.75">
      <c r="A2304" s="523" t="s">
        <v>847</v>
      </c>
      <c r="B2304" s="521"/>
      <c r="C2304" s="118">
        <v>730350</v>
      </c>
      <c r="D2304" s="118">
        <v>730350</v>
      </c>
      <c r="E2304" s="118">
        <v>560893.56</v>
      </c>
      <c r="F2304" s="119">
        <v>76.8</v>
      </c>
    </row>
    <row r="2305" spans="1:6" ht="12.75">
      <c r="A2305" s="126" t="s">
        <v>316</v>
      </c>
      <c r="B2305" s="126" t="s">
        <v>317</v>
      </c>
      <c r="C2305" s="127">
        <v>722100</v>
      </c>
      <c r="D2305" s="127">
        <v>722100</v>
      </c>
      <c r="E2305" s="127">
        <v>560893.56</v>
      </c>
      <c r="F2305" s="128">
        <v>77.68</v>
      </c>
    </row>
    <row r="2306" spans="1:6" ht="12.75">
      <c r="A2306" s="129" t="s">
        <v>320</v>
      </c>
      <c r="B2306" s="129" t="s">
        <v>321</v>
      </c>
      <c r="C2306" s="130" t="s">
        <v>161</v>
      </c>
      <c r="D2306" s="130" t="s">
        <v>161</v>
      </c>
      <c r="E2306" s="130">
        <v>560893.56</v>
      </c>
      <c r="F2306" s="131" t="s">
        <v>161</v>
      </c>
    </row>
    <row r="2307" spans="1:6" ht="12.75">
      <c r="A2307" s="129" t="s">
        <v>322</v>
      </c>
      <c r="B2307" s="129" t="s">
        <v>323</v>
      </c>
      <c r="C2307" s="130" t="s">
        <v>161</v>
      </c>
      <c r="D2307" s="130" t="s">
        <v>161</v>
      </c>
      <c r="E2307" s="130">
        <v>0</v>
      </c>
      <c r="F2307" s="131" t="s">
        <v>161</v>
      </c>
    </row>
    <row r="2308" spans="1:6" ht="12.75">
      <c r="A2308" s="129" t="s">
        <v>324</v>
      </c>
      <c r="B2308" s="129" t="s">
        <v>325</v>
      </c>
      <c r="C2308" s="130" t="s">
        <v>161</v>
      </c>
      <c r="D2308" s="130" t="s">
        <v>161</v>
      </c>
      <c r="E2308" s="130">
        <v>0</v>
      </c>
      <c r="F2308" s="131" t="s">
        <v>161</v>
      </c>
    </row>
    <row r="2309" spans="1:6" ht="12.75">
      <c r="A2309" s="126" t="s">
        <v>330</v>
      </c>
      <c r="B2309" s="126" t="s">
        <v>331</v>
      </c>
      <c r="C2309" s="127">
        <v>8250</v>
      </c>
      <c r="D2309" s="127">
        <v>8250</v>
      </c>
      <c r="E2309" s="127">
        <v>0</v>
      </c>
      <c r="F2309" s="128">
        <v>0</v>
      </c>
    </row>
    <row r="2310" spans="1:6" ht="12.75">
      <c r="A2310" s="129" t="s">
        <v>342</v>
      </c>
      <c r="B2310" s="129" t="s">
        <v>343</v>
      </c>
      <c r="C2310" s="130" t="s">
        <v>161</v>
      </c>
      <c r="D2310" s="130" t="s">
        <v>161</v>
      </c>
      <c r="E2310" s="130">
        <v>0</v>
      </c>
      <c r="F2310" s="131" t="s">
        <v>161</v>
      </c>
    </row>
    <row r="2311" spans="1:6" ht="12.75">
      <c r="A2311" s="123" t="s">
        <v>769</v>
      </c>
      <c r="B2311" s="123" t="s">
        <v>971</v>
      </c>
      <c r="C2311" s="124">
        <v>848719</v>
      </c>
      <c r="D2311" s="124">
        <v>848719</v>
      </c>
      <c r="E2311" s="124">
        <v>643299.15</v>
      </c>
      <c r="F2311" s="125">
        <v>75.8</v>
      </c>
    </row>
    <row r="2312" spans="1:6" ht="12.75">
      <c r="A2312" s="523" t="s">
        <v>746</v>
      </c>
      <c r="B2312" s="521"/>
      <c r="C2312" s="118">
        <v>829219</v>
      </c>
      <c r="D2312" s="118">
        <v>829219</v>
      </c>
      <c r="E2312" s="118">
        <v>643299.15</v>
      </c>
      <c r="F2312" s="119">
        <v>77.58</v>
      </c>
    </row>
    <row r="2313" spans="1:6" ht="12.75">
      <c r="A2313" s="523" t="s">
        <v>747</v>
      </c>
      <c r="B2313" s="521"/>
      <c r="C2313" s="118">
        <v>829219</v>
      </c>
      <c r="D2313" s="118">
        <v>829219</v>
      </c>
      <c r="E2313" s="118">
        <v>643299.15</v>
      </c>
      <c r="F2313" s="119">
        <v>77.58</v>
      </c>
    </row>
    <row r="2314" spans="1:6" ht="12.75">
      <c r="A2314" s="126" t="s">
        <v>316</v>
      </c>
      <c r="B2314" s="126" t="s">
        <v>317</v>
      </c>
      <c r="C2314" s="127">
        <v>584219</v>
      </c>
      <c r="D2314" s="127">
        <v>584219</v>
      </c>
      <c r="E2314" s="127">
        <v>465707.29</v>
      </c>
      <c r="F2314" s="128">
        <v>79.71</v>
      </c>
    </row>
    <row r="2315" spans="1:6" ht="12.75">
      <c r="A2315" s="129" t="s">
        <v>318</v>
      </c>
      <c r="B2315" s="129" t="s">
        <v>319</v>
      </c>
      <c r="C2315" s="130" t="s">
        <v>161</v>
      </c>
      <c r="D2315" s="130" t="s">
        <v>161</v>
      </c>
      <c r="E2315" s="130">
        <v>154219</v>
      </c>
      <c r="F2315" s="131" t="s">
        <v>161</v>
      </c>
    </row>
    <row r="2316" spans="1:6" ht="12.75">
      <c r="A2316" s="129" t="s">
        <v>322</v>
      </c>
      <c r="B2316" s="129" t="s">
        <v>323</v>
      </c>
      <c r="C2316" s="130" t="s">
        <v>161</v>
      </c>
      <c r="D2316" s="130" t="s">
        <v>161</v>
      </c>
      <c r="E2316" s="130">
        <v>305447.65</v>
      </c>
      <c r="F2316" s="131" t="s">
        <v>161</v>
      </c>
    </row>
    <row r="2317" spans="1:6" ht="12.75">
      <c r="A2317" s="129" t="s">
        <v>324</v>
      </c>
      <c r="B2317" s="129" t="s">
        <v>325</v>
      </c>
      <c r="C2317" s="130" t="s">
        <v>161</v>
      </c>
      <c r="D2317" s="130" t="s">
        <v>161</v>
      </c>
      <c r="E2317" s="130">
        <v>6040.64</v>
      </c>
      <c r="F2317" s="131" t="s">
        <v>161</v>
      </c>
    </row>
    <row r="2318" spans="1:6" ht="12.75">
      <c r="A2318" s="129" t="s">
        <v>326</v>
      </c>
      <c r="B2318" s="129" t="s">
        <v>327</v>
      </c>
      <c r="C2318" s="130" t="s">
        <v>161</v>
      </c>
      <c r="D2318" s="130" t="s">
        <v>161</v>
      </c>
      <c r="E2318" s="130">
        <v>0</v>
      </c>
      <c r="F2318" s="131" t="s">
        <v>161</v>
      </c>
    </row>
    <row r="2319" spans="1:6" ht="12.75">
      <c r="A2319" s="126" t="s">
        <v>330</v>
      </c>
      <c r="B2319" s="126" t="s">
        <v>331</v>
      </c>
      <c r="C2319" s="127">
        <v>231500</v>
      </c>
      <c r="D2319" s="127">
        <v>231500</v>
      </c>
      <c r="E2319" s="127">
        <v>164167.86</v>
      </c>
      <c r="F2319" s="128">
        <v>70.91</v>
      </c>
    </row>
    <row r="2320" spans="1:6" ht="12.75">
      <c r="A2320" s="129" t="s">
        <v>334</v>
      </c>
      <c r="B2320" s="129" t="s">
        <v>335</v>
      </c>
      <c r="C2320" s="130" t="s">
        <v>161</v>
      </c>
      <c r="D2320" s="130" t="s">
        <v>161</v>
      </c>
      <c r="E2320" s="130">
        <v>150810.04</v>
      </c>
      <c r="F2320" s="131" t="s">
        <v>161</v>
      </c>
    </row>
    <row r="2321" spans="1:6" ht="12.75">
      <c r="A2321" s="129" t="s">
        <v>338</v>
      </c>
      <c r="B2321" s="129" t="s">
        <v>339</v>
      </c>
      <c r="C2321" s="130" t="s">
        <v>161</v>
      </c>
      <c r="D2321" s="130" t="s">
        <v>161</v>
      </c>
      <c r="E2321" s="130">
        <v>7892.88</v>
      </c>
      <c r="F2321" s="131" t="s">
        <v>161</v>
      </c>
    </row>
    <row r="2322" spans="1:6" ht="12.75">
      <c r="A2322" s="129" t="s">
        <v>348</v>
      </c>
      <c r="B2322" s="129" t="s">
        <v>349</v>
      </c>
      <c r="C2322" s="130" t="s">
        <v>161</v>
      </c>
      <c r="D2322" s="130" t="s">
        <v>161</v>
      </c>
      <c r="E2322" s="130">
        <v>5464.94</v>
      </c>
      <c r="F2322" s="131" t="s">
        <v>161</v>
      </c>
    </row>
    <row r="2323" spans="1:6" ht="12.75">
      <c r="A2323" s="126" t="s">
        <v>353</v>
      </c>
      <c r="B2323" s="126" t="s">
        <v>354</v>
      </c>
      <c r="C2323" s="127">
        <v>13500</v>
      </c>
      <c r="D2323" s="127">
        <v>13500</v>
      </c>
      <c r="E2323" s="127">
        <v>13424</v>
      </c>
      <c r="F2323" s="128">
        <v>99.44</v>
      </c>
    </row>
    <row r="2324" spans="1:6" ht="12.75">
      <c r="A2324" s="129" t="s">
        <v>357</v>
      </c>
      <c r="B2324" s="129" t="s">
        <v>358</v>
      </c>
      <c r="C2324" s="130" t="s">
        <v>161</v>
      </c>
      <c r="D2324" s="130" t="s">
        <v>161</v>
      </c>
      <c r="E2324" s="130">
        <v>13424</v>
      </c>
      <c r="F2324" s="131" t="s">
        <v>161</v>
      </c>
    </row>
    <row r="2325" spans="1:6" ht="12.75">
      <c r="A2325" s="523" t="s">
        <v>844</v>
      </c>
      <c r="B2325" s="521"/>
      <c r="C2325" s="118">
        <v>19500</v>
      </c>
      <c r="D2325" s="118">
        <v>19500</v>
      </c>
      <c r="E2325" s="118">
        <v>0</v>
      </c>
      <c r="F2325" s="119">
        <v>0</v>
      </c>
    </row>
    <row r="2326" spans="1:6" ht="12.75">
      <c r="A2326" s="523" t="s">
        <v>845</v>
      </c>
      <c r="B2326" s="521"/>
      <c r="C2326" s="118">
        <v>19500</v>
      </c>
      <c r="D2326" s="118">
        <v>19500</v>
      </c>
      <c r="E2326" s="118">
        <v>0</v>
      </c>
      <c r="F2326" s="119">
        <v>0</v>
      </c>
    </row>
    <row r="2327" spans="1:6" ht="12.75">
      <c r="A2327" s="126" t="s">
        <v>316</v>
      </c>
      <c r="B2327" s="126" t="s">
        <v>317</v>
      </c>
      <c r="C2327" s="127">
        <v>7500</v>
      </c>
      <c r="D2327" s="127">
        <v>7500</v>
      </c>
      <c r="E2327" s="127">
        <v>0</v>
      </c>
      <c r="F2327" s="128">
        <v>0</v>
      </c>
    </row>
    <row r="2328" spans="1:6" ht="12.75">
      <c r="A2328" s="129" t="s">
        <v>324</v>
      </c>
      <c r="B2328" s="129" t="s">
        <v>325</v>
      </c>
      <c r="C2328" s="130" t="s">
        <v>161</v>
      </c>
      <c r="D2328" s="130" t="s">
        <v>161</v>
      </c>
      <c r="E2328" s="130">
        <v>0</v>
      </c>
      <c r="F2328" s="131" t="s">
        <v>161</v>
      </c>
    </row>
    <row r="2329" spans="1:6" ht="12.75">
      <c r="A2329" s="126" t="s">
        <v>330</v>
      </c>
      <c r="B2329" s="126" t="s">
        <v>331</v>
      </c>
      <c r="C2329" s="127">
        <v>7500</v>
      </c>
      <c r="D2329" s="127">
        <v>7500</v>
      </c>
      <c r="E2329" s="127">
        <v>0</v>
      </c>
      <c r="F2329" s="128">
        <v>0</v>
      </c>
    </row>
    <row r="2330" spans="1:6" ht="12.75">
      <c r="A2330" s="129" t="s">
        <v>338</v>
      </c>
      <c r="B2330" s="129" t="s">
        <v>339</v>
      </c>
      <c r="C2330" s="130" t="s">
        <v>161</v>
      </c>
      <c r="D2330" s="130" t="s">
        <v>161</v>
      </c>
      <c r="E2330" s="130">
        <v>0</v>
      </c>
      <c r="F2330" s="131" t="s">
        <v>161</v>
      </c>
    </row>
    <row r="2331" spans="1:6" ht="12.75">
      <c r="A2331" s="126" t="s">
        <v>353</v>
      </c>
      <c r="B2331" s="126" t="s">
        <v>354</v>
      </c>
      <c r="C2331" s="127">
        <v>4500</v>
      </c>
      <c r="D2331" s="127">
        <v>4500</v>
      </c>
      <c r="E2331" s="127">
        <v>0</v>
      </c>
      <c r="F2331" s="128">
        <v>0</v>
      </c>
    </row>
    <row r="2332" spans="1:6" ht="12.75">
      <c r="A2332" s="129" t="s">
        <v>365</v>
      </c>
      <c r="B2332" s="129" t="s">
        <v>354</v>
      </c>
      <c r="C2332" s="130" t="s">
        <v>161</v>
      </c>
      <c r="D2332" s="130" t="s">
        <v>161</v>
      </c>
      <c r="E2332" s="130">
        <v>0</v>
      </c>
      <c r="F2332" s="131" t="s">
        <v>161</v>
      </c>
    </row>
    <row r="2333" spans="1:6" ht="12.75">
      <c r="A2333" s="123" t="s">
        <v>803</v>
      </c>
      <c r="B2333" s="123" t="s">
        <v>973</v>
      </c>
      <c r="C2333" s="124">
        <v>25500</v>
      </c>
      <c r="D2333" s="124">
        <v>25500</v>
      </c>
      <c r="E2333" s="124">
        <v>14831.52</v>
      </c>
      <c r="F2333" s="125">
        <v>58.16</v>
      </c>
    </row>
    <row r="2334" spans="1:6" ht="12.75">
      <c r="A2334" s="523" t="s">
        <v>844</v>
      </c>
      <c r="B2334" s="521"/>
      <c r="C2334" s="118">
        <v>14500</v>
      </c>
      <c r="D2334" s="118">
        <v>14500</v>
      </c>
      <c r="E2334" s="118">
        <v>6056.52</v>
      </c>
      <c r="F2334" s="119">
        <v>41.77</v>
      </c>
    </row>
    <row r="2335" spans="1:6" ht="12.75">
      <c r="A2335" s="523" t="s">
        <v>845</v>
      </c>
      <c r="B2335" s="521"/>
      <c r="C2335" s="118">
        <v>14500</v>
      </c>
      <c r="D2335" s="118">
        <v>14500</v>
      </c>
      <c r="E2335" s="118">
        <v>6056.52</v>
      </c>
      <c r="F2335" s="119">
        <v>41.77</v>
      </c>
    </row>
    <row r="2336" spans="1:6" ht="12.75">
      <c r="A2336" s="126" t="s">
        <v>306</v>
      </c>
      <c r="B2336" s="126" t="s">
        <v>307</v>
      </c>
      <c r="C2336" s="127">
        <v>500</v>
      </c>
      <c r="D2336" s="127">
        <v>500</v>
      </c>
      <c r="E2336" s="127">
        <v>0</v>
      </c>
      <c r="F2336" s="128">
        <v>0</v>
      </c>
    </row>
    <row r="2337" spans="1:6" ht="12.75">
      <c r="A2337" s="129" t="s">
        <v>308</v>
      </c>
      <c r="B2337" s="129" t="s">
        <v>309</v>
      </c>
      <c r="C2337" s="130" t="s">
        <v>161</v>
      </c>
      <c r="D2337" s="130" t="s">
        <v>161</v>
      </c>
      <c r="E2337" s="130">
        <v>0</v>
      </c>
      <c r="F2337" s="131" t="s">
        <v>161</v>
      </c>
    </row>
    <row r="2338" spans="1:6" ht="12.75">
      <c r="A2338" s="126" t="s">
        <v>330</v>
      </c>
      <c r="B2338" s="126" t="s">
        <v>331</v>
      </c>
      <c r="C2338" s="127">
        <v>8000</v>
      </c>
      <c r="D2338" s="127">
        <v>8000</v>
      </c>
      <c r="E2338" s="127">
        <v>3348</v>
      </c>
      <c r="F2338" s="128">
        <v>41.85</v>
      </c>
    </row>
    <row r="2339" spans="1:6" ht="12.75">
      <c r="A2339" s="129" t="s">
        <v>348</v>
      </c>
      <c r="B2339" s="129" t="s">
        <v>349</v>
      </c>
      <c r="C2339" s="130" t="s">
        <v>161</v>
      </c>
      <c r="D2339" s="130" t="s">
        <v>161</v>
      </c>
      <c r="E2339" s="130">
        <v>3348</v>
      </c>
      <c r="F2339" s="131" t="s">
        <v>161</v>
      </c>
    </row>
    <row r="2340" spans="1:6" ht="12.75">
      <c r="A2340" s="126" t="s">
        <v>353</v>
      </c>
      <c r="B2340" s="126" t="s">
        <v>354</v>
      </c>
      <c r="C2340" s="127">
        <v>6000</v>
      </c>
      <c r="D2340" s="127">
        <v>6000</v>
      </c>
      <c r="E2340" s="127">
        <v>2708.52</v>
      </c>
      <c r="F2340" s="128">
        <v>45.14</v>
      </c>
    </row>
    <row r="2341" spans="1:6" ht="12.75">
      <c r="A2341" s="129" t="s">
        <v>365</v>
      </c>
      <c r="B2341" s="129" t="s">
        <v>354</v>
      </c>
      <c r="C2341" s="130" t="s">
        <v>161</v>
      </c>
      <c r="D2341" s="130" t="s">
        <v>161</v>
      </c>
      <c r="E2341" s="130">
        <v>2708.52</v>
      </c>
      <c r="F2341" s="131" t="s">
        <v>161</v>
      </c>
    </row>
    <row r="2342" spans="1:6" ht="12.75">
      <c r="A2342" s="523" t="s">
        <v>751</v>
      </c>
      <c r="B2342" s="521"/>
      <c r="C2342" s="118">
        <v>11000</v>
      </c>
      <c r="D2342" s="118">
        <v>11000</v>
      </c>
      <c r="E2342" s="118">
        <v>8775</v>
      </c>
      <c r="F2342" s="119">
        <v>79.77</v>
      </c>
    </row>
    <row r="2343" spans="1:6" ht="12.75">
      <c r="A2343" s="523" t="s">
        <v>862</v>
      </c>
      <c r="B2343" s="521"/>
      <c r="C2343" s="118">
        <v>1500</v>
      </c>
      <c r="D2343" s="118">
        <v>1500</v>
      </c>
      <c r="E2343" s="118">
        <v>0</v>
      </c>
      <c r="F2343" s="119">
        <v>0</v>
      </c>
    </row>
    <row r="2344" spans="1:6" ht="12.75">
      <c r="A2344" s="126" t="s">
        <v>306</v>
      </c>
      <c r="B2344" s="126" t="s">
        <v>307</v>
      </c>
      <c r="C2344" s="127">
        <v>1200</v>
      </c>
      <c r="D2344" s="127">
        <v>1200</v>
      </c>
      <c r="E2344" s="127">
        <v>0</v>
      </c>
      <c r="F2344" s="128">
        <v>0</v>
      </c>
    </row>
    <row r="2345" spans="1:6" ht="12.75">
      <c r="A2345" s="129" t="s">
        <v>308</v>
      </c>
      <c r="B2345" s="129" t="s">
        <v>309</v>
      </c>
      <c r="C2345" s="130" t="s">
        <v>161</v>
      </c>
      <c r="D2345" s="130" t="s">
        <v>161</v>
      </c>
      <c r="E2345" s="130">
        <v>0</v>
      </c>
      <c r="F2345" s="131" t="s">
        <v>161</v>
      </c>
    </row>
    <row r="2346" spans="1:6" ht="12.75">
      <c r="A2346" s="129" t="s">
        <v>314</v>
      </c>
      <c r="B2346" s="129" t="s">
        <v>315</v>
      </c>
      <c r="C2346" s="130" t="s">
        <v>161</v>
      </c>
      <c r="D2346" s="130" t="s">
        <v>161</v>
      </c>
      <c r="E2346" s="130">
        <v>0</v>
      </c>
      <c r="F2346" s="131" t="s">
        <v>161</v>
      </c>
    </row>
    <row r="2347" spans="1:6" ht="12.75">
      <c r="A2347" s="126" t="s">
        <v>330</v>
      </c>
      <c r="B2347" s="126" t="s">
        <v>331</v>
      </c>
      <c r="C2347" s="127">
        <v>300</v>
      </c>
      <c r="D2347" s="127">
        <v>300</v>
      </c>
      <c r="E2347" s="127">
        <v>0</v>
      </c>
      <c r="F2347" s="128">
        <v>0</v>
      </c>
    </row>
    <row r="2348" spans="1:6" ht="12.75">
      <c r="A2348" s="129" t="s">
        <v>332</v>
      </c>
      <c r="B2348" s="129" t="s">
        <v>333</v>
      </c>
      <c r="C2348" s="130" t="s">
        <v>161</v>
      </c>
      <c r="D2348" s="130" t="s">
        <v>161</v>
      </c>
      <c r="E2348" s="130">
        <v>0</v>
      </c>
      <c r="F2348" s="131" t="s">
        <v>161</v>
      </c>
    </row>
    <row r="2349" spans="1:6" ht="12.75">
      <c r="A2349" s="523" t="s">
        <v>863</v>
      </c>
      <c r="B2349" s="521"/>
      <c r="C2349" s="118">
        <v>9500</v>
      </c>
      <c r="D2349" s="118">
        <v>9500</v>
      </c>
      <c r="E2349" s="118">
        <v>8775</v>
      </c>
      <c r="F2349" s="119">
        <v>92.37</v>
      </c>
    </row>
    <row r="2350" spans="1:6" ht="12.75">
      <c r="A2350" s="126" t="s">
        <v>306</v>
      </c>
      <c r="B2350" s="126" t="s">
        <v>307</v>
      </c>
      <c r="C2350" s="127">
        <v>700</v>
      </c>
      <c r="D2350" s="127">
        <v>700</v>
      </c>
      <c r="E2350" s="127">
        <v>0</v>
      </c>
      <c r="F2350" s="128">
        <v>0</v>
      </c>
    </row>
    <row r="2351" spans="1:6" ht="12.75">
      <c r="A2351" s="129" t="s">
        <v>308</v>
      </c>
      <c r="B2351" s="129" t="s">
        <v>309</v>
      </c>
      <c r="C2351" s="130" t="s">
        <v>161</v>
      </c>
      <c r="D2351" s="130" t="s">
        <v>161</v>
      </c>
      <c r="E2351" s="130">
        <v>0</v>
      </c>
      <c r="F2351" s="131" t="s">
        <v>161</v>
      </c>
    </row>
    <row r="2352" spans="1:6" ht="12.75">
      <c r="A2352" s="126" t="s">
        <v>330</v>
      </c>
      <c r="B2352" s="126" t="s">
        <v>331</v>
      </c>
      <c r="C2352" s="127">
        <v>8800</v>
      </c>
      <c r="D2352" s="127">
        <v>8800</v>
      </c>
      <c r="E2352" s="127">
        <v>8775</v>
      </c>
      <c r="F2352" s="128">
        <v>99.72</v>
      </c>
    </row>
    <row r="2353" spans="1:6" ht="12.75">
      <c r="A2353" s="129" t="s">
        <v>332</v>
      </c>
      <c r="B2353" s="129" t="s">
        <v>333</v>
      </c>
      <c r="C2353" s="130" t="s">
        <v>161</v>
      </c>
      <c r="D2353" s="130" t="s">
        <v>161</v>
      </c>
      <c r="E2353" s="130">
        <v>8775</v>
      </c>
      <c r="F2353" s="131" t="s">
        <v>161</v>
      </c>
    </row>
    <row r="2354" spans="1:6" ht="12.75">
      <c r="A2354" s="123" t="s">
        <v>924</v>
      </c>
      <c r="B2354" s="123" t="s">
        <v>978</v>
      </c>
      <c r="C2354" s="124">
        <v>1500</v>
      </c>
      <c r="D2354" s="124">
        <v>1500</v>
      </c>
      <c r="E2354" s="124">
        <v>0</v>
      </c>
      <c r="F2354" s="125">
        <v>0</v>
      </c>
    </row>
    <row r="2355" spans="1:6" ht="12.75">
      <c r="A2355" s="523" t="s">
        <v>751</v>
      </c>
      <c r="B2355" s="521"/>
      <c r="C2355" s="118">
        <v>1500</v>
      </c>
      <c r="D2355" s="118">
        <v>1500</v>
      </c>
      <c r="E2355" s="118">
        <v>0</v>
      </c>
      <c r="F2355" s="119">
        <v>0</v>
      </c>
    </row>
    <row r="2356" spans="1:6" ht="12.75">
      <c r="A2356" s="523" t="s">
        <v>863</v>
      </c>
      <c r="B2356" s="521"/>
      <c r="C2356" s="118">
        <v>1500</v>
      </c>
      <c r="D2356" s="118">
        <v>1500</v>
      </c>
      <c r="E2356" s="118">
        <v>0</v>
      </c>
      <c r="F2356" s="119">
        <v>0</v>
      </c>
    </row>
    <row r="2357" spans="1:6" ht="12.75">
      <c r="A2357" s="126" t="s">
        <v>306</v>
      </c>
      <c r="B2357" s="126" t="s">
        <v>307</v>
      </c>
      <c r="C2357" s="127">
        <v>100</v>
      </c>
      <c r="D2357" s="127">
        <v>100</v>
      </c>
      <c r="E2357" s="127">
        <v>0</v>
      </c>
      <c r="F2357" s="128">
        <v>0</v>
      </c>
    </row>
    <row r="2358" spans="1:6" ht="12.75">
      <c r="A2358" s="129" t="s">
        <v>308</v>
      </c>
      <c r="B2358" s="129" t="s">
        <v>309</v>
      </c>
      <c r="C2358" s="130" t="s">
        <v>161</v>
      </c>
      <c r="D2358" s="130" t="s">
        <v>161</v>
      </c>
      <c r="E2358" s="130">
        <v>0</v>
      </c>
      <c r="F2358" s="131" t="s">
        <v>161</v>
      </c>
    </row>
    <row r="2359" spans="1:6" ht="12.75">
      <c r="A2359" s="126" t="s">
        <v>316</v>
      </c>
      <c r="B2359" s="126" t="s">
        <v>317</v>
      </c>
      <c r="C2359" s="127">
        <v>1400</v>
      </c>
      <c r="D2359" s="127">
        <v>1400</v>
      </c>
      <c r="E2359" s="127">
        <v>0</v>
      </c>
      <c r="F2359" s="128">
        <v>0</v>
      </c>
    </row>
    <row r="2360" spans="1:6" ht="12.75">
      <c r="A2360" s="129" t="s">
        <v>318</v>
      </c>
      <c r="B2360" s="129" t="s">
        <v>319</v>
      </c>
      <c r="C2360" s="130" t="s">
        <v>161</v>
      </c>
      <c r="D2360" s="130" t="s">
        <v>161</v>
      </c>
      <c r="E2360" s="130">
        <v>0</v>
      </c>
      <c r="F2360" s="131" t="s">
        <v>161</v>
      </c>
    </row>
    <row r="2361" spans="1:6" ht="12.75">
      <c r="A2361" s="129" t="s">
        <v>320</v>
      </c>
      <c r="B2361" s="129" t="s">
        <v>321</v>
      </c>
      <c r="C2361" s="130" t="s">
        <v>161</v>
      </c>
      <c r="D2361" s="130" t="s">
        <v>161</v>
      </c>
      <c r="E2361" s="130">
        <v>0</v>
      </c>
      <c r="F2361" s="131" t="s">
        <v>161</v>
      </c>
    </row>
    <row r="2362" spans="1:6" ht="12.75">
      <c r="A2362" s="123" t="s">
        <v>980</v>
      </c>
      <c r="B2362" s="123" t="s">
        <v>981</v>
      </c>
      <c r="C2362" s="124">
        <v>2330</v>
      </c>
      <c r="D2362" s="124">
        <v>2330</v>
      </c>
      <c r="E2362" s="124">
        <v>1080</v>
      </c>
      <c r="F2362" s="125">
        <v>46.35</v>
      </c>
    </row>
    <row r="2363" spans="1:6" ht="12.75">
      <c r="A2363" s="523" t="s">
        <v>751</v>
      </c>
      <c r="B2363" s="521"/>
      <c r="C2363" s="118">
        <v>2330</v>
      </c>
      <c r="D2363" s="118">
        <v>2330</v>
      </c>
      <c r="E2363" s="118">
        <v>1080</v>
      </c>
      <c r="F2363" s="119">
        <v>46.35</v>
      </c>
    </row>
    <row r="2364" spans="1:6" ht="12.75">
      <c r="A2364" s="523" t="s">
        <v>862</v>
      </c>
      <c r="B2364" s="521"/>
      <c r="C2364" s="118">
        <v>2330</v>
      </c>
      <c r="D2364" s="118">
        <v>2330</v>
      </c>
      <c r="E2364" s="118">
        <v>1080</v>
      </c>
      <c r="F2364" s="119">
        <v>46.35</v>
      </c>
    </row>
    <row r="2365" spans="1:6" ht="12.75">
      <c r="A2365" s="126" t="s">
        <v>289</v>
      </c>
      <c r="B2365" s="126" t="s">
        <v>290</v>
      </c>
      <c r="C2365" s="127">
        <v>2000</v>
      </c>
      <c r="D2365" s="127">
        <v>2000</v>
      </c>
      <c r="E2365" s="127">
        <v>927.04</v>
      </c>
      <c r="F2365" s="128">
        <v>46.35</v>
      </c>
    </row>
    <row r="2366" spans="1:6" ht="12.75">
      <c r="A2366" s="129" t="s">
        <v>291</v>
      </c>
      <c r="B2366" s="129" t="s">
        <v>292</v>
      </c>
      <c r="C2366" s="130" t="s">
        <v>161</v>
      </c>
      <c r="D2366" s="130" t="s">
        <v>161</v>
      </c>
      <c r="E2366" s="130">
        <v>927.04</v>
      </c>
      <c r="F2366" s="131" t="s">
        <v>161</v>
      </c>
    </row>
    <row r="2367" spans="1:6" ht="12.75">
      <c r="A2367" s="126" t="s">
        <v>298</v>
      </c>
      <c r="B2367" s="126" t="s">
        <v>299</v>
      </c>
      <c r="C2367" s="127">
        <v>330</v>
      </c>
      <c r="D2367" s="127">
        <v>330</v>
      </c>
      <c r="E2367" s="127">
        <v>152.96</v>
      </c>
      <c r="F2367" s="128">
        <v>46.35</v>
      </c>
    </row>
    <row r="2368" spans="1:6" ht="12.75">
      <c r="A2368" s="129" t="s">
        <v>302</v>
      </c>
      <c r="B2368" s="129" t="s">
        <v>303</v>
      </c>
      <c r="C2368" s="130" t="s">
        <v>161</v>
      </c>
      <c r="D2368" s="130" t="s">
        <v>161</v>
      </c>
      <c r="E2368" s="130">
        <v>152.96</v>
      </c>
      <c r="F2368" s="131" t="s">
        <v>161</v>
      </c>
    </row>
    <row r="2369" spans="1:6" ht="12.75">
      <c r="A2369" s="123" t="s">
        <v>982</v>
      </c>
      <c r="B2369" s="123" t="s">
        <v>961</v>
      </c>
      <c r="C2369" s="124">
        <v>7000</v>
      </c>
      <c r="D2369" s="124">
        <v>7000</v>
      </c>
      <c r="E2369" s="124">
        <v>2000</v>
      </c>
      <c r="F2369" s="125">
        <v>28.57</v>
      </c>
    </row>
    <row r="2370" spans="1:6" ht="12.75">
      <c r="A2370" s="523" t="s">
        <v>751</v>
      </c>
      <c r="B2370" s="521"/>
      <c r="C2370" s="118">
        <v>7000</v>
      </c>
      <c r="D2370" s="118">
        <v>7000</v>
      </c>
      <c r="E2370" s="118">
        <v>2000</v>
      </c>
      <c r="F2370" s="119">
        <v>28.57</v>
      </c>
    </row>
    <row r="2371" spans="1:6" ht="12.75">
      <c r="A2371" s="523" t="s">
        <v>863</v>
      </c>
      <c r="B2371" s="521"/>
      <c r="C2371" s="118">
        <v>7000</v>
      </c>
      <c r="D2371" s="118">
        <v>7000</v>
      </c>
      <c r="E2371" s="118">
        <v>2000</v>
      </c>
      <c r="F2371" s="119">
        <v>28.57</v>
      </c>
    </row>
    <row r="2372" spans="1:6" ht="12.75">
      <c r="A2372" s="126" t="s">
        <v>316</v>
      </c>
      <c r="B2372" s="126" t="s">
        <v>317</v>
      </c>
      <c r="C2372" s="127">
        <v>3000</v>
      </c>
      <c r="D2372" s="127">
        <v>3000</v>
      </c>
      <c r="E2372" s="127">
        <v>0</v>
      </c>
      <c r="F2372" s="128">
        <v>0</v>
      </c>
    </row>
    <row r="2373" spans="1:6" ht="12.75">
      <c r="A2373" s="129" t="s">
        <v>318</v>
      </c>
      <c r="B2373" s="129" t="s">
        <v>319</v>
      </c>
      <c r="C2373" s="130" t="s">
        <v>161</v>
      </c>
      <c r="D2373" s="130" t="s">
        <v>161</v>
      </c>
      <c r="E2373" s="130">
        <v>0</v>
      </c>
      <c r="F2373" s="131" t="s">
        <v>161</v>
      </c>
    </row>
    <row r="2374" spans="1:6" ht="12.75">
      <c r="A2374" s="126" t="s">
        <v>330</v>
      </c>
      <c r="B2374" s="126" t="s">
        <v>331</v>
      </c>
      <c r="C2374" s="127">
        <v>2500</v>
      </c>
      <c r="D2374" s="127">
        <v>2500</v>
      </c>
      <c r="E2374" s="127">
        <v>2000</v>
      </c>
      <c r="F2374" s="128">
        <v>80</v>
      </c>
    </row>
    <row r="2375" spans="1:6" ht="12.75">
      <c r="A2375" s="129" t="s">
        <v>344</v>
      </c>
      <c r="B2375" s="129" t="s">
        <v>345</v>
      </c>
      <c r="C2375" s="130" t="s">
        <v>161</v>
      </c>
      <c r="D2375" s="130" t="s">
        <v>161</v>
      </c>
      <c r="E2375" s="130">
        <v>2000</v>
      </c>
      <c r="F2375" s="131" t="s">
        <v>161</v>
      </c>
    </row>
    <row r="2376" spans="1:6" ht="12.75">
      <c r="A2376" s="129" t="s">
        <v>348</v>
      </c>
      <c r="B2376" s="129" t="s">
        <v>349</v>
      </c>
      <c r="C2376" s="130" t="s">
        <v>161</v>
      </c>
      <c r="D2376" s="130" t="s">
        <v>161</v>
      </c>
      <c r="E2376" s="130">
        <v>0</v>
      </c>
      <c r="F2376" s="131" t="s">
        <v>161</v>
      </c>
    </row>
    <row r="2377" spans="1:6" ht="12.75">
      <c r="A2377" s="126" t="s">
        <v>353</v>
      </c>
      <c r="B2377" s="126" t="s">
        <v>354</v>
      </c>
      <c r="C2377" s="127">
        <v>1500</v>
      </c>
      <c r="D2377" s="127">
        <v>1500</v>
      </c>
      <c r="E2377" s="127">
        <v>0</v>
      </c>
      <c r="F2377" s="128">
        <v>0</v>
      </c>
    </row>
    <row r="2378" spans="1:6" ht="12.75">
      <c r="A2378" s="129" t="s">
        <v>365</v>
      </c>
      <c r="B2378" s="129" t="s">
        <v>354</v>
      </c>
      <c r="C2378" s="130" t="s">
        <v>161</v>
      </c>
      <c r="D2378" s="130" t="s">
        <v>161</v>
      </c>
      <c r="E2378" s="130">
        <v>0</v>
      </c>
      <c r="F2378" s="131" t="s">
        <v>161</v>
      </c>
    </row>
    <row r="2379" spans="1:6" ht="12.75">
      <c r="A2379" s="123" t="s">
        <v>985</v>
      </c>
      <c r="B2379" s="123" t="s">
        <v>986</v>
      </c>
      <c r="C2379" s="124">
        <v>4800</v>
      </c>
      <c r="D2379" s="124">
        <v>4800</v>
      </c>
      <c r="E2379" s="124">
        <v>0</v>
      </c>
      <c r="F2379" s="125">
        <v>0</v>
      </c>
    </row>
    <row r="2380" spans="1:6" ht="12.75">
      <c r="A2380" s="523" t="s">
        <v>751</v>
      </c>
      <c r="B2380" s="521"/>
      <c r="C2380" s="118">
        <v>4800</v>
      </c>
      <c r="D2380" s="118">
        <v>4800</v>
      </c>
      <c r="E2380" s="118">
        <v>0</v>
      </c>
      <c r="F2380" s="119">
        <v>0</v>
      </c>
    </row>
    <row r="2381" spans="1:6" ht="12.75">
      <c r="A2381" s="523" t="s">
        <v>862</v>
      </c>
      <c r="B2381" s="521"/>
      <c r="C2381" s="118">
        <v>4800</v>
      </c>
      <c r="D2381" s="118">
        <v>4800</v>
      </c>
      <c r="E2381" s="118">
        <v>0</v>
      </c>
      <c r="F2381" s="119">
        <v>0</v>
      </c>
    </row>
    <row r="2382" spans="1:6" ht="12.75">
      <c r="A2382" s="126" t="s">
        <v>316</v>
      </c>
      <c r="B2382" s="126" t="s">
        <v>317</v>
      </c>
      <c r="C2382" s="127">
        <v>3000</v>
      </c>
      <c r="D2382" s="127">
        <v>3000</v>
      </c>
      <c r="E2382" s="127">
        <v>0</v>
      </c>
      <c r="F2382" s="128">
        <v>0</v>
      </c>
    </row>
    <row r="2383" spans="1:6" ht="12.75">
      <c r="A2383" s="129" t="s">
        <v>318</v>
      </c>
      <c r="B2383" s="129" t="s">
        <v>319</v>
      </c>
      <c r="C2383" s="130" t="s">
        <v>161</v>
      </c>
      <c r="D2383" s="130" t="s">
        <v>161</v>
      </c>
      <c r="E2383" s="130">
        <v>0</v>
      </c>
      <c r="F2383" s="131" t="s">
        <v>161</v>
      </c>
    </row>
    <row r="2384" spans="1:6" ht="12.75">
      <c r="A2384" s="129" t="s">
        <v>320</v>
      </c>
      <c r="B2384" s="129" t="s">
        <v>321</v>
      </c>
      <c r="C2384" s="130" t="s">
        <v>161</v>
      </c>
      <c r="D2384" s="130" t="s">
        <v>161</v>
      </c>
      <c r="E2384" s="130">
        <v>0</v>
      </c>
      <c r="F2384" s="131" t="s">
        <v>161</v>
      </c>
    </row>
    <row r="2385" spans="1:6" ht="12.75">
      <c r="A2385" s="126" t="s">
        <v>330</v>
      </c>
      <c r="B2385" s="126" t="s">
        <v>331</v>
      </c>
      <c r="C2385" s="127">
        <v>375</v>
      </c>
      <c r="D2385" s="127">
        <v>375</v>
      </c>
      <c r="E2385" s="127">
        <v>0</v>
      </c>
      <c r="F2385" s="128">
        <v>0</v>
      </c>
    </row>
    <row r="2386" spans="1:6" ht="12.75">
      <c r="A2386" s="129" t="s">
        <v>336</v>
      </c>
      <c r="B2386" s="129" t="s">
        <v>337</v>
      </c>
      <c r="C2386" s="130" t="s">
        <v>161</v>
      </c>
      <c r="D2386" s="130" t="s">
        <v>161</v>
      </c>
      <c r="E2386" s="130">
        <v>0</v>
      </c>
      <c r="F2386" s="131" t="s">
        <v>161</v>
      </c>
    </row>
    <row r="2387" spans="1:6" ht="12.75">
      <c r="A2387" s="126" t="s">
        <v>353</v>
      </c>
      <c r="B2387" s="126" t="s">
        <v>354</v>
      </c>
      <c r="C2387" s="127">
        <v>1425</v>
      </c>
      <c r="D2387" s="127">
        <v>1425</v>
      </c>
      <c r="E2387" s="127">
        <v>0</v>
      </c>
      <c r="F2387" s="128">
        <v>0</v>
      </c>
    </row>
    <row r="2388" spans="1:6" ht="12.75">
      <c r="A2388" s="129" t="s">
        <v>365</v>
      </c>
      <c r="B2388" s="129" t="s">
        <v>354</v>
      </c>
      <c r="C2388" s="130" t="s">
        <v>161</v>
      </c>
      <c r="D2388" s="130" t="s">
        <v>161</v>
      </c>
      <c r="E2388" s="130">
        <v>0</v>
      </c>
      <c r="F2388" s="131" t="s">
        <v>161</v>
      </c>
    </row>
    <row r="2389" spans="1:6" ht="12.75">
      <c r="A2389" s="123" t="s">
        <v>820</v>
      </c>
      <c r="B2389" s="123" t="s">
        <v>987</v>
      </c>
      <c r="C2389" s="124">
        <v>187376</v>
      </c>
      <c r="D2389" s="124">
        <v>187376</v>
      </c>
      <c r="E2389" s="124">
        <v>190345.07</v>
      </c>
      <c r="F2389" s="125">
        <v>101.58</v>
      </c>
    </row>
    <row r="2390" spans="1:6" ht="12.75">
      <c r="A2390" s="523" t="s">
        <v>751</v>
      </c>
      <c r="B2390" s="521"/>
      <c r="C2390" s="118">
        <v>187376</v>
      </c>
      <c r="D2390" s="118">
        <v>187376</v>
      </c>
      <c r="E2390" s="118">
        <v>190345.07</v>
      </c>
      <c r="F2390" s="119">
        <v>101.58</v>
      </c>
    </row>
    <row r="2391" spans="1:6" ht="12.75">
      <c r="A2391" s="523" t="s">
        <v>848</v>
      </c>
      <c r="B2391" s="521"/>
      <c r="C2391" s="118">
        <v>187376</v>
      </c>
      <c r="D2391" s="118">
        <v>187376</v>
      </c>
      <c r="E2391" s="118">
        <v>190345.07</v>
      </c>
      <c r="F2391" s="119">
        <v>101.58</v>
      </c>
    </row>
    <row r="2392" spans="1:6" ht="12.75">
      <c r="A2392" s="126" t="s">
        <v>445</v>
      </c>
      <c r="B2392" s="126" t="s">
        <v>446</v>
      </c>
      <c r="C2392" s="127">
        <v>51213</v>
      </c>
      <c r="D2392" s="127">
        <v>51213</v>
      </c>
      <c r="E2392" s="127">
        <v>69977.37</v>
      </c>
      <c r="F2392" s="128">
        <v>136.64</v>
      </c>
    </row>
    <row r="2393" spans="1:6" ht="12.75">
      <c r="A2393" s="129" t="s">
        <v>447</v>
      </c>
      <c r="B2393" s="129" t="s">
        <v>278</v>
      </c>
      <c r="C2393" s="130" t="s">
        <v>161</v>
      </c>
      <c r="D2393" s="130" t="s">
        <v>161</v>
      </c>
      <c r="E2393" s="130">
        <v>29937</v>
      </c>
      <c r="F2393" s="131" t="s">
        <v>161</v>
      </c>
    </row>
    <row r="2394" spans="1:6" ht="12.75">
      <c r="A2394" s="129" t="s">
        <v>449</v>
      </c>
      <c r="B2394" s="129" t="s">
        <v>450</v>
      </c>
      <c r="C2394" s="130" t="s">
        <v>161</v>
      </c>
      <c r="D2394" s="130" t="s">
        <v>161</v>
      </c>
      <c r="E2394" s="130">
        <v>12021.25</v>
      </c>
      <c r="F2394" s="131" t="s">
        <v>161</v>
      </c>
    </row>
    <row r="2395" spans="1:6" ht="12.75">
      <c r="A2395" s="129" t="s">
        <v>452</v>
      </c>
      <c r="B2395" s="129" t="s">
        <v>281</v>
      </c>
      <c r="C2395" s="130" t="s">
        <v>161</v>
      </c>
      <c r="D2395" s="130" t="s">
        <v>161</v>
      </c>
      <c r="E2395" s="130">
        <v>28019.12</v>
      </c>
      <c r="F2395" s="131" t="s">
        <v>161</v>
      </c>
    </row>
    <row r="2396" spans="1:6" ht="12.75">
      <c r="A2396" s="126" t="s">
        <v>453</v>
      </c>
      <c r="B2396" s="126" t="s">
        <v>454</v>
      </c>
      <c r="C2396" s="127">
        <v>128463</v>
      </c>
      <c r="D2396" s="127">
        <v>128463</v>
      </c>
      <c r="E2396" s="127">
        <v>112619.36</v>
      </c>
      <c r="F2396" s="128">
        <v>87.67</v>
      </c>
    </row>
    <row r="2397" spans="1:6" ht="12.75">
      <c r="A2397" s="129" t="s">
        <v>455</v>
      </c>
      <c r="B2397" s="129" t="s">
        <v>285</v>
      </c>
      <c r="C2397" s="130" t="s">
        <v>161</v>
      </c>
      <c r="D2397" s="130" t="s">
        <v>161</v>
      </c>
      <c r="E2397" s="130">
        <v>112619.36</v>
      </c>
      <c r="F2397" s="131" t="s">
        <v>161</v>
      </c>
    </row>
    <row r="2398" spans="1:6" ht="12.75">
      <c r="A2398" s="126" t="s">
        <v>456</v>
      </c>
      <c r="B2398" s="126" t="s">
        <v>457</v>
      </c>
      <c r="C2398" s="127">
        <v>5000</v>
      </c>
      <c r="D2398" s="127">
        <v>5000</v>
      </c>
      <c r="E2398" s="127">
        <v>5092.09</v>
      </c>
      <c r="F2398" s="128">
        <v>101.84</v>
      </c>
    </row>
    <row r="2399" spans="1:6" ht="12.75">
      <c r="A2399" s="129" t="s">
        <v>458</v>
      </c>
      <c r="B2399" s="129" t="s">
        <v>459</v>
      </c>
      <c r="C2399" s="130" t="s">
        <v>161</v>
      </c>
      <c r="D2399" s="130" t="s">
        <v>161</v>
      </c>
      <c r="E2399" s="130">
        <v>5092.09</v>
      </c>
      <c r="F2399" s="131" t="s">
        <v>161</v>
      </c>
    </row>
    <row r="2400" spans="1:6" ht="12.75">
      <c r="A2400" s="126" t="s">
        <v>463</v>
      </c>
      <c r="B2400" s="126" t="s">
        <v>464</v>
      </c>
      <c r="C2400" s="127">
        <v>2700</v>
      </c>
      <c r="D2400" s="127">
        <v>2700</v>
      </c>
      <c r="E2400" s="127">
        <v>2656.25</v>
      </c>
      <c r="F2400" s="128">
        <v>98.38</v>
      </c>
    </row>
    <row r="2401" spans="1:6" ht="12.75">
      <c r="A2401" s="129" t="s">
        <v>465</v>
      </c>
      <c r="B2401" s="129" t="s">
        <v>466</v>
      </c>
      <c r="C2401" s="130" t="s">
        <v>161</v>
      </c>
      <c r="D2401" s="130" t="s">
        <v>161</v>
      </c>
      <c r="E2401" s="130">
        <v>2656.25</v>
      </c>
      <c r="F2401" s="131" t="s">
        <v>161</v>
      </c>
    </row>
    <row r="2402" spans="1:6" ht="12.75">
      <c r="A2402" s="123" t="s">
        <v>773</v>
      </c>
      <c r="B2402" s="123" t="s">
        <v>988</v>
      </c>
      <c r="C2402" s="124">
        <v>30000</v>
      </c>
      <c r="D2402" s="124">
        <v>30000</v>
      </c>
      <c r="E2402" s="124">
        <v>27030.93</v>
      </c>
      <c r="F2402" s="125">
        <v>90.1</v>
      </c>
    </row>
    <row r="2403" spans="1:6" ht="12.75">
      <c r="A2403" s="523" t="s">
        <v>751</v>
      </c>
      <c r="B2403" s="521"/>
      <c r="C2403" s="118">
        <v>30000</v>
      </c>
      <c r="D2403" s="118">
        <v>30000</v>
      </c>
      <c r="E2403" s="118">
        <v>27030.93</v>
      </c>
      <c r="F2403" s="119">
        <v>90.1</v>
      </c>
    </row>
    <row r="2404" spans="1:6" ht="12.75">
      <c r="A2404" s="523" t="s">
        <v>848</v>
      </c>
      <c r="B2404" s="521"/>
      <c r="C2404" s="118">
        <v>30000</v>
      </c>
      <c r="D2404" s="118">
        <v>30000</v>
      </c>
      <c r="E2404" s="118">
        <v>27030.93</v>
      </c>
      <c r="F2404" s="119">
        <v>90.1</v>
      </c>
    </row>
    <row r="2405" spans="1:6" ht="12.75">
      <c r="A2405" s="126" t="s">
        <v>473</v>
      </c>
      <c r="B2405" s="126" t="s">
        <v>474</v>
      </c>
      <c r="C2405" s="127">
        <v>30000</v>
      </c>
      <c r="D2405" s="127">
        <v>30000</v>
      </c>
      <c r="E2405" s="127">
        <v>27030.93</v>
      </c>
      <c r="F2405" s="128">
        <v>90.1</v>
      </c>
    </row>
    <row r="2406" spans="1:6" ht="12.75">
      <c r="A2406" s="129" t="s">
        <v>475</v>
      </c>
      <c r="B2406" s="129" t="s">
        <v>474</v>
      </c>
      <c r="C2406" s="130" t="s">
        <v>161</v>
      </c>
      <c r="D2406" s="130" t="s">
        <v>161</v>
      </c>
      <c r="E2406" s="130">
        <v>27030.93</v>
      </c>
      <c r="F2406" s="131" t="s">
        <v>161</v>
      </c>
    </row>
    <row r="2407" spans="1:6" ht="12.75">
      <c r="A2407" s="123" t="s">
        <v>775</v>
      </c>
      <c r="B2407" s="123" t="s">
        <v>989</v>
      </c>
      <c r="C2407" s="124">
        <v>55000</v>
      </c>
      <c r="D2407" s="124">
        <v>55000</v>
      </c>
      <c r="E2407" s="124">
        <v>66137.92</v>
      </c>
      <c r="F2407" s="125">
        <v>120.25</v>
      </c>
    </row>
    <row r="2408" spans="1:6" ht="12.75">
      <c r="A2408" s="523" t="s">
        <v>844</v>
      </c>
      <c r="B2408" s="521"/>
      <c r="C2408" s="118">
        <v>39000</v>
      </c>
      <c r="D2408" s="118">
        <v>39000</v>
      </c>
      <c r="E2408" s="118">
        <v>49311.08</v>
      </c>
      <c r="F2408" s="119">
        <v>126.44</v>
      </c>
    </row>
    <row r="2409" spans="1:6" ht="12.75">
      <c r="A2409" s="523" t="s">
        <v>845</v>
      </c>
      <c r="B2409" s="521"/>
      <c r="C2409" s="118">
        <v>39000</v>
      </c>
      <c r="D2409" s="118">
        <v>39000</v>
      </c>
      <c r="E2409" s="118">
        <v>49311.08</v>
      </c>
      <c r="F2409" s="119">
        <v>126.44</v>
      </c>
    </row>
    <row r="2410" spans="1:6" ht="12.75">
      <c r="A2410" s="126" t="s">
        <v>445</v>
      </c>
      <c r="B2410" s="126" t="s">
        <v>446</v>
      </c>
      <c r="C2410" s="127">
        <v>7000</v>
      </c>
      <c r="D2410" s="127">
        <v>7000</v>
      </c>
      <c r="E2410" s="127">
        <v>23793.75</v>
      </c>
      <c r="F2410" s="128">
        <v>339.91</v>
      </c>
    </row>
    <row r="2411" spans="1:6" ht="12.75">
      <c r="A2411" s="129" t="s">
        <v>447</v>
      </c>
      <c r="B2411" s="129" t="s">
        <v>278</v>
      </c>
      <c r="C2411" s="130" t="s">
        <v>161</v>
      </c>
      <c r="D2411" s="130" t="s">
        <v>161</v>
      </c>
      <c r="E2411" s="130">
        <v>23793.75</v>
      </c>
      <c r="F2411" s="131" t="s">
        <v>161</v>
      </c>
    </row>
    <row r="2412" spans="1:6" ht="12.75">
      <c r="A2412" s="126" t="s">
        <v>453</v>
      </c>
      <c r="B2412" s="126" t="s">
        <v>454</v>
      </c>
      <c r="C2412" s="127">
        <v>32000</v>
      </c>
      <c r="D2412" s="127">
        <v>32000</v>
      </c>
      <c r="E2412" s="127">
        <v>25517.33</v>
      </c>
      <c r="F2412" s="128">
        <v>79.74</v>
      </c>
    </row>
    <row r="2413" spans="1:6" ht="12.75">
      <c r="A2413" s="129" t="s">
        <v>455</v>
      </c>
      <c r="B2413" s="129" t="s">
        <v>285</v>
      </c>
      <c r="C2413" s="130" t="s">
        <v>161</v>
      </c>
      <c r="D2413" s="130" t="s">
        <v>161</v>
      </c>
      <c r="E2413" s="130">
        <v>25517.33</v>
      </c>
      <c r="F2413" s="131" t="s">
        <v>161</v>
      </c>
    </row>
    <row r="2414" spans="1:6" ht="12.75">
      <c r="A2414" s="523" t="s">
        <v>751</v>
      </c>
      <c r="B2414" s="521"/>
      <c r="C2414" s="118">
        <v>6000</v>
      </c>
      <c r="D2414" s="118">
        <v>6000</v>
      </c>
      <c r="E2414" s="118">
        <v>5992.42</v>
      </c>
      <c r="F2414" s="119">
        <v>99.87</v>
      </c>
    </row>
    <row r="2415" spans="1:6" ht="12.75">
      <c r="A2415" s="523" t="s">
        <v>862</v>
      </c>
      <c r="B2415" s="521"/>
      <c r="C2415" s="118">
        <v>6000</v>
      </c>
      <c r="D2415" s="118">
        <v>6000</v>
      </c>
      <c r="E2415" s="118">
        <v>5992.42</v>
      </c>
      <c r="F2415" s="119">
        <v>99.87</v>
      </c>
    </row>
    <row r="2416" spans="1:6" ht="12.75">
      <c r="A2416" s="126" t="s">
        <v>456</v>
      </c>
      <c r="B2416" s="126" t="s">
        <v>457</v>
      </c>
      <c r="C2416" s="127">
        <v>6000</v>
      </c>
      <c r="D2416" s="127">
        <v>6000</v>
      </c>
      <c r="E2416" s="127">
        <v>5992.42</v>
      </c>
      <c r="F2416" s="128">
        <v>99.87</v>
      </c>
    </row>
    <row r="2417" spans="1:6" ht="12.75">
      <c r="A2417" s="129" t="s">
        <v>458</v>
      </c>
      <c r="B2417" s="129" t="s">
        <v>459</v>
      </c>
      <c r="C2417" s="130" t="s">
        <v>161</v>
      </c>
      <c r="D2417" s="130" t="s">
        <v>161</v>
      </c>
      <c r="E2417" s="130">
        <v>5992.42</v>
      </c>
      <c r="F2417" s="131" t="s">
        <v>161</v>
      </c>
    </row>
    <row r="2418" spans="1:6" ht="12.75">
      <c r="A2418" s="523" t="s">
        <v>753</v>
      </c>
      <c r="B2418" s="521"/>
      <c r="C2418" s="118">
        <v>10000</v>
      </c>
      <c r="D2418" s="118">
        <v>10000</v>
      </c>
      <c r="E2418" s="118">
        <v>10834.42</v>
      </c>
      <c r="F2418" s="119">
        <v>108.34</v>
      </c>
    </row>
    <row r="2419" spans="1:6" ht="12.75">
      <c r="A2419" s="523" t="s">
        <v>955</v>
      </c>
      <c r="B2419" s="521"/>
      <c r="C2419" s="118">
        <v>10000</v>
      </c>
      <c r="D2419" s="118">
        <v>10000</v>
      </c>
      <c r="E2419" s="118">
        <v>10834.42</v>
      </c>
      <c r="F2419" s="119">
        <v>108.34</v>
      </c>
    </row>
    <row r="2420" spans="1:6" ht="12.75">
      <c r="A2420" s="126" t="s">
        <v>456</v>
      </c>
      <c r="B2420" s="126" t="s">
        <v>457</v>
      </c>
      <c r="C2420" s="127">
        <v>10000</v>
      </c>
      <c r="D2420" s="127">
        <v>10000</v>
      </c>
      <c r="E2420" s="127">
        <v>10834.42</v>
      </c>
      <c r="F2420" s="128">
        <v>108.34</v>
      </c>
    </row>
    <row r="2421" spans="1:6" ht="12.75">
      <c r="A2421" s="129" t="s">
        <v>458</v>
      </c>
      <c r="B2421" s="129" t="s">
        <v>459</v>
      </c>
      <c r="C2421" s="130" t="s">
        <v>161</v>
      </c>
      <c r="D2421" s="130" t="s">
        <v>161</v>
      </c>
      <c r="E2421" s="130">
        <v>10834.42</v>
      </c>
      <c r="F2421" s="131" t="s">
        <v>161</v>
      </c>
    </row>
    <row r="2422" spans="1:6" ht="12.75">
      <c r="A2422" s="123" t="s">
        <v>990</v>
      </c>
      <c r="B2422" s="123" t="s">
        <v>991</v>
      </c>
      <c r="C2422" s="124">
        <v>80600</v>
      </c>
      <c r="D2422" s="124">
        <v>80600</v>
      </c>
      <c r="E2422" s="124">
        <v>0</v>
      </c>
      <c r="F2422" s="125">
        <v>0</v>
      </c>
    </row>
    <row r="2423" spans="1:6" ht="12.75">
      <c r="A2423" s="523" t="s">
        <v>751</v>
      </c>
      <c r="B2423" s="521"/>
      <c r="C2423" s="118">
        <v>80600</v>
      </c>
      <c r="D2423" s="118">
        <v>80600</v>
      </c>
      <c r="E2423" s="118">
        <v>0</v>
      </c>
      <c r="F2423" s="119">
        <v>0</v>
      </c>
    </row>
    <row r="2424" spans="1:6" ht="12.75">
      <c r="A2424" s="523" t="s">
        <v>862</v>
      </c>
      <c r="B2424" s="521"/>
      <c r="C2424" s="118">
        <v>80600</v>
      </c>
      <c r="D2424" s="118">
        <v>80600</v>
      </c>
      <c r="E2424" s="118">
        <v>0</v>
      </c>
      <c r="F2424" s="119">
        <v>0</v>
      </c>
    </row>
    <row r="2425" spans="1:6" ht="12.75">
      <c r="A2425" s="126" t="s">
        <v>353</v>
      </c>
      <c r="B2425" s="126" t="s">
        <v>354</v>
      </c>
      <c r="C2425" s="127">
        <v>10000</v>
      </c>
      <c r="D2425" s="127">
        <v>10000</v>
      </c>
      <c r="E2425" s="127">
        <v>0</v>
      </c>
      <c r="F2425" s="128">
        <v>0</v>
      </c>
    </row>
    <row r="2426" spans="1:6" ht="12.75">
      <c r="A2426" s="129" t="s">
        <v>365</v>
      </c>
      <c r="B2426" s="129" t="s">
        <v>354</v>
      </c>
      <c r="C2426" s="130" t="s">
        <v>161</v>
      </c>
      <c r="D2426" s="130" t="s">
        <v>161</v>
      </c>
      <c r="E2426" s="130">
        <v>0</v>
      </c>
      <c r="F2426" s="131" t="s">
        <v>161</v>
      </c>
    </row>
    <row r="2427" spans="1:6" ht="12.75">
      <c r="A2427" s="126" t="s">
        <v>445</v>
      </c>
      <c r="B2427" s="126" t="s">
        <v>446</v>
      </c>
      <c r="C2427" s="127">
        <v>67100</v>
      </c>
      <c r="D2427" s="127">
        <v>67100</v>
      </c>
      <c r="E2427" s="127">
        <v>0</v>
      </c>
      <c r="F2427" s="128">
        <v>0</v>
      </c>
    </row>
    <row r="2428" spans="1:6" ht="12.75">
      <c r="A2428" s="129" t="s">
        <v>447</v>
      </c>
      <c r="B2428" s="129" t="s">
        <v>278</v>
      </c>
      <c r="C2428" s="130" t="s">
        <v>161</v>
      </c>
      <c r="D2428" s="130" t="s">
        <v>161</v>
      </c>
      <c r="E2428" s="130">
        <v>0</v>
      </c>
      <c r="F2428" s="131" t="s">
        <v>161</v>
      </c>
    </row>
    <row r="2429" spans="1:6" ht="12.75">
      <c r="A2429" s="129" t="s">
        <v>452</v>
      </c>
      <c r="B2429" s="129" t="s">
        <v>281</v>
      </c>
      <c r="C2429" s="130" t="s">
        <v>161</v>
      </c>
      <c r="D2429" s="130" t="s">
        <v>161</v>
      </c>
      <c r="E2429" s="130">
        <v>0</v>
      </c>
      <c r="F2429" s="131" t="s">
        <v>161</v>
      </c>
    </row>
    <row r="2430" spans="1:6" ht="12.75">
      <c r="A2430" s="126" t="s">
        <v>456</v>
      </c>
      <c r="B2430" s="126" t="s">
        <v>457</v>
      </c>
      <c r="C2430" s="127">
        <v>1500</v>
      </c>
      <c r="D2430" s="127">
        <v>1500</v>
      </c>
      <c r="E2430" s="127">
        <v>0</v>
      </c>
      <c r="F2430" s="128">
        <v>0</v>
      </c>
    </row>
    <row r="2431" spans="1:6" ht="12.75">
      <c r="A2431" s="129" t="s">
        <v>458</v>
      </c>
      <c r="B2431" s="129" t="s">
        <v>459</v>
      </c>
      <c r="C2431" s="130" t="s">
        <v>161</v>
      </c>
      <c r="D2431" s="130" t="s">
        <v>161</v>
      </c>
      <c r="E2431" s="130">
        <v>0</v>
      </c>
      <c r="F2431" s="131" t="s">
        <v>161</v>
      </c>
    </row>
    <row r="2432" spans="1:6" ht="12.75">
      <c r="A2432" s="126" t="s">
        <v>463</v>
      </c>
      <c r="B2432" s="126" t="s">
        <v>464</v>
      </c>
      <c r="C2432" s="127">
        <v>2000</v>
      </c>
      <c r="D2432" s="127">
        <v>2000</v>
      </c>
      <c r="E2432" s="127">
        <v>0</v>
      </c>
      <c r="F2432" s="128">
        <v>0</v>
      </c>
    </row>
    <row r="2433" spans="1:6" ht="12.75">
      <c r="A2433" s="129" t="s">
        <v>465</v>
      </c>
      <c r="B2433" s="129" t="s">
        <v>466</v>
      </c>
      <c r="C2433" s="130" t="s">
        <v>161</v>
      </c>
      <c r="D2433" s="130" t="s">
        <v>161</v>
      </c>
      <c r="E2433" s="130">
        <v>0</v>
      </c>
      <c r="F2433" s="131" t="s">
        <v>161</v>
      </c>
    </row>
    <row r="2434" spans="1:6" ht="12.75">
      <c r="A2434" s="123" t="s">
        <v>1281</v>
      </c>
      <c r="B2434" s="123" t="s">
        <v>1255</v>
      </c>
      <c r="C2434" s="124">
        <v>245500</v>
      </c>
      <c r="D2434" s="124">
        <v>245500</v>
      </c>
      <c r="E2434" s="124">
        <v>245400.27</v>
      </c>
      <c r="F2434" s="125">
        <v>99.96</v>
      </c>
    </row>
    <row r="2435" spans="1:6" ht="12.75">
      <c r="A2435" s="523" t="s">
        <v>748</v>
      </c>
      <c r="B2435" s="521"/>
      <c r="C2435" s="118">
        <v>3750</v>
      </c>
      <c r="D2435" s="118">
        <v>3750</v>
      </c>
      <c r="E2435" s="118">
        <v>3721.31</v>
      </c>
      <c r="F2435" s="119">
        <v>99.23</v>
      </c>
    </row>
    <row r="2436" spans="1:6" ht="12.75">
      <c r="A2436" s="523" t="s">
        <v>847</v>
      </c>
      <c r="B2436" s="521"/>
      <c r="C2436" s="118">
        <v>3750</v>
      </c>
      <c r="D2436" s="118">
        <v>3750</v>
      </c>
      <c r="E2436" s="118">
        <v>3721.31</v>
      </c>
      <c r="F2436" s="119">
        <v>99.23</v>
      </c>
    </row>
    <row r="2437" spans="1:6" ht="12.75">
      <c r="A2437" s="126" t="s">
        <v>456</v>
      </c>
      <c r="B2437" s="126" t="s">
        <v>457</v>
      </c>
      <c r="C2437" s="127">
        <v>3750</v>
      </c>
      <c r="D2437" s="127">
        <v>3750</v>
      </c>
      <c r="E2437" s="127">
        <v>3721.31</v>
      </c>
      <c r="F2437" s="128">
        <v>99.23</v>
      </c>
    </row>
    <row r="2438" spans="1:6" ht="12.75">
      <c r="A2438" s="129" t="s">
        <v>458</v>
      </c>
      <c r="B2438" s="129" t="s">
        <v>459</v>
      </c>
      <c r="C2438" s="130" t="s">
        <v>161</v>
      </c>
      <c r="D2438" s="130" t="s">
        <v>161</v>
      </c>
      <c r="E2438" s="130">
        <v>3721.31</v>
      </c>
      <c r="F2438" s="131" t="s">
        <v>161</v>
      </c>
    </row>
    <row r="2439" spans="1:6" ht="12.75">
      <c r="A2439" s="523" t="s">
        <v>751</v>
      </c>
      <c r="B2439" s="521"/>
      <c r="C2439" s="118">
        <v>241750</v>
      </c>
      <c r="D2439" s="118">
        <v>241750</v>
      </c>
      <c r="E2439" s="118">
        <v>241678.96</v>
      </c>
      <c r="F2439" s="119">
        <v>99.97</v>
      </c>
    </row>
    <row r="2440" spans="1:6" ht="12.75">
      <c r="A2440" s="523" t="s">
        <v>862</v>
      </c>
      <c r="B2440" s="521"/>
      <c r="C2440" s="118">
        <v>241750</v>
      </c>
      <c r="D2440" s="118">
        <v>241750</v>
      </c>
      <c r="E2440" s="118">
        <v>241678.96</v>
      </c>
      <c r="F2440" s="119">
        <v>99.97</v>
      </c>
    </row>
    <row r="2441" spans="1:6" ht="12.75">
      <c r="A2441" s="126" t="s">
        <v>456</v>
      </c>
      <c r="B2441" s="126" t="s">
        <v>457</v>
      </c>
      <c r="C2441" s="127">
        <v>241750</v>
      </c>
      <c r="D2441" s="127">
        <v>241750</v>
      </c>
      <c r="E2441" s="127">
        <v>241678.96</v>
      </c>
      <c r="F2441" s="128">
        <v>99.97</v>
      </c>
    </row>
    <row r="2442" spans="1:6" ht="12.75">
      <c r="A2442" s="129" t="s">
        <v>458</v>
      </c>
      <c r="B2442" s="129" t="s">
        <v>459</v>
      </c>
      <c r="C2442" s="130" t="s">
        <v>161</v>
      </c>
      <c r="D2442" s="130" t="s">
        <v>161</v>
      </c>
      <c r="E2442" s="130">
        <v>241678.96</v>
      </c>
      <c r="F2442" s="131" t="s">
        <v>161</v>
      </c>
    </row>
    <row r="2443" spans="1:6" ht="12.75">
      <c r="A2443" s="123" t="s">
        <v>823</v>
      </c>
      <c r="B2443" s="123" t="s">
        <v>950</v>
      </c>
      <c r="C2443" s="124">
        <v>10170</v>
      </c>
      <c r="D2443" s="124">
        <v>10170</v>
      </c>
      <c r="E2443" s="124">
        <v>10169.5</v>
      </c>
      <c r="F2443" s="125">
        <v>100</v>
      </c>
    </row>
    <row r="2444" spans="1:6" ht="12.75">
      <c r="A2444" s="523" t="s">
        <v>748</v>
      </c>
      <c r="B2444" s="521"/>
      <c r="C2444" s="118">
        <v>10170</v>
      </c>
      <c r="D2444" s="118">
        <v>10170</v>
      </c>
      <c r="E2444" s="118">
        <v>10169.5</v>
      </c>
      <c r="F2444" s="119">
        <v>100</v>
      </c>
    </row>
    <row r="2445" spans="1:6" ht="12.75">
      <c r="A2445" s="523" t="s">
        <v>847</v>
      </c>
      <c r="B2445" s="521"/>
      <c r="C2445" s="118">
        <v>10170</v>
      </c>
      <c r="D2445" s="118">
        <v>10170</v>
      </c>
      <c r="E2445" s="118">
        <v>10169.5</v>
      </c>
      <c r="F2445" s="119">
        <v>100</v>
      </c>
    </row>
    <row r="2446" spans="1:6" ht="12.75">
      <c r="A2446" s="126" t="s">
        <v>316</v>
      </c>
      <c r="B2446" s="126" t="s">
        <v>317</v>
      </c>
      <c r="C2446" s="127">
        <v>10170</v>
      </c>
      <c r="D2446" s="127">
        <v>10170</v>
      </c>
      <c r="E2446" s="127">
        <v>10169.5</v>
      </c>
      <c r="F2446" s="128">
        <v>100</v>
      </c>
    </row>
    <row r="2447" spans="1:6" ht="12.75">
      <c r="A2447" s="129" t="s">
        <v>320</v>
      </c>
      <c r="B2447" s="129" t="s">
        <v>321</v>
      </c>
      <c r="C2447" s="130" t="s">
        <v>161</v>
      </c>
      <c r="D2447" s="130" t="s">
        <v>161</v>
      </c>
      <c r="E2447" s="130">
        <v>10169.5</v>
      </c>
      <c r="F2447" s="131" t="s">
        <v>161</v>
      </c>
    </row>
    <row r="2448" spans="1:6" ht="12.75">
      <c r="A2448" s="123" t="s">
        <v>895</v>
      </c>
      <c r="B2448" s="123" t="s">
        <v>896</v>
      </c>
      <c r="C2448" s="124">
        <v>75000</v>
      </c>
      <c r="D2448" s="124">
        <v>75000</v>
      </c>
      <c r="E2448" s="124">
        <v>77755.58</v>
      </c>
      <c r="F2448" s="125">
        <v>103.67</v>
      </c>
    </row>
    <row r="2449" spans="1:6" ht="12.75">
      <c r="A2449" s="523" t="s">
        <v>751</v>
      </c>
      <c r="B2449" s="521"/>
      <c r="C2449" s="118">
        <v>75000</v>
      </c>
      <c r="D2449" s="118">
        <v>75000</v>
      </c>
      <c r="E2449" s="118">
        <v>77755.58</v>
      </c>
      <c r="F2449" s="119">
        <v>103.67</v>
      </c>
    </row>
    <row r="2450" spans="1:6" ht="12.75">
      <c r="A2450" s="523" t="s">
        <v>954</v>
      </c>
      <c r="B2450" s="521"/>
      <c r="C2450" s="118">
        <v>75000</v>
      </c>
      <c r="D2450" s="118">
        <v>75000</v>
      </c>
      <c r="E2450" s="118">
        <v>77755.58</v>
      </c>
      <c r="F2450" s="119">
        <v>103.67</v>
      </c>
    </row>
    <row r="2451" spans="1:6" ht="12.75">
      <c r="A2451" s="126" t="s">
        <v>289</v>
      </c>
      <c r="B2451" s="126" t="s">
        <v>290</v>
      </c>
      <c r="C2451" s="127">
        <v>59000</v>
      </c>
      <c r="D2451" s="127">
        <v>59000</v>
      </c>
      <c r="E2451" s="127">
        <v>58803.49</v>
      </c>
      <c r="F2451" s="128">
        <v>99.67</v>
      </c>
    </row>
    <row r="2452" spans="1:6" ht="12.75">
      <c r="A2452" s="129" t="s">
        <v>291</v>
      </c>
      <c r="B2452" s="129" t="s">
        <v>292</v>
      </c>
      <c r="C2452" s="130" t="s">
        <v>161</v>
      </c>
      <c r="D2452" s="130" t="s">
        <v>161</v>
      </c>
      <c r="E2452" s="130">
        <v>58803.49</v>
      </c>
      <c r="F2452" s="131" t="s">
        <v>161</v>
      </c>
    </row>
    <row r="2453" spans="1:6" ht="12.75">
      <c r="A2453" s="126" t="s">
        <v>295</v>
      </c>
      <c r="B2453" s="126" t="s">
        <v>296</v>
      </c>
      <c r="C2453" s="127">
        <v>3000</v>
      </c>
      <c r="D2453" s="127">
        <v>3000</v>
      </c>
      <c r="E2453" s="127">
        <v>6000</v>
      </c>
      <c r="F2453" s="128">
        <v>200</v>
      </c>
    </row>
    <row r="2454" spans="1:6" ht="12.75">
      <c r="A2454" s="129" t="s">
        <v>297</v>
      </c>
      <c r="B2454" s="129" t="s">
        <v>296</v>
      </c>
      <c r="C2454" s="130" t="s">
        <v>161</v>
      </c>
      <c r="D2454" s="130" t="s">
        <v>161</v>
      </c>
      <c r="E2454" s="130">
        <v>6000</v>
      </c>
      <c r="F2454" s="131" t="s">
        <v>161</v>
      </c>
    </row>
    <row r="2455" spans="1:6" ht="12.75">
      <c r="A2455" s="126" t="s">
        <v>298</v>
      </c>
      <c r="B2455" s="126" t="s">
        <v>299</v>
      </c>
      <c r="C2455" s="127">
        <v>9750</v>
      </c>
      <c r="D2455" s="127">
        <v>9750</v>
      </c>
      <c r="E2455" s="127">
        <v>9702.59</v>
      </c>
      <c r="F2455" s="128">
        <v>99.51</v>
      </c>
    </row>
    <row r="2456" spans="1:6" ht="12.75">
      <c r="A2456" s="129" t="s">
        <v>302</v>
      </c>
      <c r="B2456" s="129" t="s">
        <v>303</v>
      </c>
      <c r="C2456" s="130" t="s">
        <v>161</v>
      </c>
      <c r="D2456" s="130" t="s">
        <v>161</v>
      </c>
      <c r="E2456" s="130">
        <v>9702.59</v>
      </c>
      <c r="F2456" s="131" t="s">
        <v>161</v>
      </c>
    </row>
    <row r="2457" spans="1:6" ht="12.75">
      <c r="A2457" s="126" t="s">
        <v>306</v>
      </c>
      <c r="B2457" s="126" t="s">
        <v>307</v>
      </c>
      <c r="C2457" s="127">
        <v>3250</v>
      </c>
      <c r="D2457" s="127">
        <v>3250</v>
      </c>
      <c r="E2457" s="127">
        <v>3249.5</v>
      </c>
      <c r="F2457" s="128">
        <v>99.98</v>
      </c>
    </row>
    <row r="2458" spans="1:6" ht="12.75">
      <c r="A2458" s="129" t="s">
        <v>310</v>
      </c>
      <c r="B2458" s="129" t="s">
        <v>311</v>
      </c>
      <c r="C2458" s="130" t="s">
        <v>161</v>
      </c>
      <c r="D2458" s="130" t="s">
        <v>161</v>
      </c>
      <c r="E2458" s="130">
        <v>3249.5</v>
      </c>
      <c r="F2458" s="131" t="s">
        <v>161</v>
      </c>
    </row>
    <row r="2459" spans="1:6" ht="12.75">
      <c r="A2459" s="123" t="s">
        <v>994</v>
      </c>
      <c r="B2459" s="123" t="s">
        <v>995</v>
      </c>
      <c r="C2459" s="124">
        <v>43000</v>
      </c>
      <c r="D2459" s="124">
        <v>43000</v>
      </c>
      <c r="E2459" s="124">
        <v>27439.72</v>
      </c>
      <c r="F2459" s="125">
        <v>63.81</v>
      </c>
    </row>
    <row r="2460" spans="1:6" ht="12.75">
      <c r="A2460" s="523" t="s">
        <v>751</v>
      </c>
      <c r="B2460" s="521"/>
      <c r="C2460" s="118">
        <v>43000</v>
      </c>
      <c r="D2460" s="118">
        <v>43000</v>
      </c>
      <c r="E2460" s="118">
        <v>27439.72</v>
      </c>
      <c r="F2460" s="119">
        <v>63.81</v>
      </c>
    </row>
    <row r="2461" spans="1:6" ht="12.75">
      <c r="A2461" s="523" t="s">
        <v>862</v>
      </c>
      <c r="B2461" s="521"/>
      <c r="C2461" s="118">
        <v>43000</v>
      </c>
      <c r="D2461" s="118">
        <v>43000</v>
      </c>
      <c r="E2461" s="118">
        <v>27439.72</v>
      </c>
      <c r="F2461" s="119">
        <v>63.81</v>
      </c>
    </row>
    <row r="2462" spans="1:6" ht="12.75">
      <c r="A2462" s="126" t="s">
        <v>316</v>
      </c>
      <c r="B2462" s="126" t="s">
        <v>317</v>
      </c>
      <c r="C2462" s="127">
        <v>43000</v>
      </c>
      <c r="D2462" s="127">
        <v>43000</v>
      </c>
      <c r="E2462" s="127">
        <v>27439.72</v>
      </c>
      <c r="F2462" s="128">
        <v>63.81</v>
      </c>
    </row>
    <row r="2463" spans="1:6" ht="12.75">
      <c r="A2463" s="129" t="s">
        <v>320</v>
      </c>
      <c r="B2463" s="129" t="s">
        <v>321</v>
      </c>
      <c r="C2463" s="130" t="s">
        <v>161</v>
      </c>
      <c r="D2463" s="130" t="s">
        <v>161</v>
      </c>
      <c r="E2463" s="130">
        <v>27439.72</v>
      </c>
      <c r="F2463" s="131" t="s">
        <v>161</v>
      </c>
    </row>
    <row r="2464" spans="1:6" ht="12.75">
      <c r="A2464" s="123" t="s">
        <v>997</v>
      </c>
      <c r="B2464" s="123" t="s">
        <v>998</v>
      </c>
      <c r="C2464" s="124">
        <v>34200</v>
      </c>
      <c r="D2464" s="124">
        <v>34200</v>
      </c>
      <c r="E2464" s="124">
        <v>22851.4</v>
      </c>
      <c r="F2464" s="125">
        <v>66.82</v>
      </c>
    </row>
    <row r="2465" spans="1:6" ht="12.75">
      <c r="A2465" s="523" t="s">
        <v>751</v>
      </c>
      <c r="B2465" s="521"/>
      <c r="C2465" s="118">
        <v>34200</v>
      </c>
      <c r="D2465" s="118">
        <v>34200</v>
      </c>
      <c r="E2465" s="118">
        <v>22851.4</v>
      </c>
      <c r="F2465" s="119">
        <v>66.82</v>
      </c>
    </row>
    <row r="2466" spans="1:6" ht="12.75">
      <c r="A2466" s="523" t="s">
        <v>862</v>
      </c>
      <c r="B2466" s="521"/>
      <c r="C2466" s="118">
        <v>1500</v>
      </c>
      <c r="D2466" s="118">
        <v>1500</v>
      </c>
      <c r="E2466" s="118">
        <v>1500</v>
      </c>
      <c r="F2466" s="119">
        <v>100</v>
      </c>
    </row>
    <row r="2467" spans="1:6" ht="12.75">
      <c r="A2467" s="126" t="s">
        <v>295</v>
      </c>
      <c r="B2467" s="126" t="s">
        <v>296</v>
      </c>
      <c r="C2467" s="127">
        <v>1500</v>
      </c>
      <c r="D2467" s="127">
        <v>1500</v>
      </c>
      <c r="E2467" s="127">
        <v>1500</v>
      </c>
      <c r="F2467" s="128">
        <v>100</v>
      </c>
    </row>
    <row r="2468" spans="1:6" ht="12.75">
      <c r="A2468" s="129" t="s">
        <v>297</v>
      </c>
      <c r="B2468" s="129" t="s">
        <v>296</v>
      </c>
      <c r="C2468" s="130" t="s">
        <v>161</v>
      </c>
      <c r="D2468" s="130" t="s">
        <v>161</v>
      </c>
      <c r="E2468" s="130">
        <v>1500</v>
      </c>
      <c r="F2468" s="131" t="s">
        <v>161</v>
      </c>
    </row>
    <row r="2469" spans="1:6" ht="12.75">
      <c r="A2469" s="523" t="s">
        <v>965</v>
      </c>
      <c r="B2469" s="521"/>
      <c r="C2469" s="118">
        <v>32700</v>
      </c>
      <c r="D2469" s="118">
        <v>32700</v>
      </c>
      <c r="E2469" s="118">
        <v>21351.4</v>
      </c>
      <c r="F2469" s="119">
        <v>65.29</v>
      </c>
    </row>
    <row r="2470" spans="1:6" ht="12.75">
      <c r="A2470" s="126" t="s">
        <v>289</v>
      </c>
      <c r="B2470" s="126" t="s">
        <v>290</v>
      </c>
      <c r="C2470" s="127">
        <v>25000</v>
      </c>
      <c r="D2470" s="127">
        <v>25000</v>
      </c>
      <c r="E2470" s="127">
        <v>17849.48</v>
      </c>
      <c r="F2470" s="128">
        <v>71.4</v>
      </c>
    </row>
    <row r="2471" spans="1:6" ht="12.75">
      <c r="A2471" s="129" t="s">
        <v>291</v>
      </c>
      <c r="B2471" s="129" t="s">
        <v>292</v>
      </c>
      <c r="C2471" s="130" t="s">
        <v>161</v>
      </c>
      <c r="D2471" s="130" t="s">
        <v>161</v>
      </c>
      <c r="E2471" s="130">
        <v>17849.48</v>
      </c>
      <c r="F2471" s="131" t="s">
        <v>161</v>
      </c>
    </row>
    <row r="2472" spans="1:6" ht="12.75">
      <c r="A2472" s="126" t="s">
        <v>298</v>
      </c>
      <c r="B2472" s="126" t="s">
        <v>299</v>
      </c>
      <c r="C2472" s="127">
        <v>4100</v>
      </c>
      <c r="D2472" s="127">
        <v>4100</v>
      </c>
      <c r="E2472" s="127">
        <v>0</v>
      </c>
      <c r="F2472" s="128">
        <v>0</v>
      </c>
    </row>
    <row r="2473" spans="1:6" ht="12.75">
      <c r="A2473" s="129" t="s">
        <v>302</v>
      </c>
      <c r="B2473" s="129" t="s">
        <v>303</v>
      </c>
      <c r="C2473" s="130" t="s">
        <v>161</v>
      </c>
      <c r="D2473" s="130" t="s">
        <v>161</v>
      </c>
      <c r="E2473" s="130">
        <v>0</v>
      </c>
      <c r="F2473" s="131" t="s">
        <v>161</v>
      </c>
    </row>
    <row r="2474" spans="1:6" ht="12.75">
      <c r="A2474" s="126" t="s">
        <v>306</v>
      </c>
      <c r="B2474" s="126" t="s">
        <v>307</v>
      </c>
      <c r="C2474" s="127">
        <v>3600</v>
      </c>
      <c r="D2474" s="127">
        <v>3600</v>
      </c>
      <c r="E2474" s="127">
        <v>3501.92</v>
      </c>
      <c r="F2474" s="128">
        <v>97.28</v>
      </c>
    </row>
    <row r="2475" spans="1:6" ht="12.75">
      <c r="A2475" s="129" t="s">
        <v>310</v>
      </c>
      <c r="B2475" s="129" t="s">
        <v>311</v>
      </c>
      <c r="C2475" s="130" t="s">
        <v>161</v>
      </c>
      <c r="D2475" s="130" t="s">
        <v>161</v>
      </c>
      <c r="E2475" s="130">
        <v>3501.92</v>
      </c>
      <c r="F2475" s="131" t="s">
        <v>161</v>
      </c>
    </row>
    <row r="2476" spans="1:6" ht="12.75">
      <c r="A2476" s="123" t="s">
        <v>1399</v>
      </c>
      <c r="B2476" s="123" t="s">
        <v>1400</v>
      </c>
      <c r="C2476" s="124">
        <v>95150</v>
      </c>
      <c r="D2476" s="124">
        <v>95150</v>
      </c>
      <c r="E2476" s="124">
        <v>77491.41</v>
      </c>
      <c r="F2476" s="125">
        <v>81.44</v>
      </c>
    </row>
    <row r="2477" spans="1:6" ht="12.75">
      <c r="A2477" s="523" t="s">
        <v>751</v>
      </c>
      <c r="B2477" s="521"/>
      <c r="C2477" s="118">
        <v>95150</v>
      </c>
      <c r="D2477" s="118">
        <v>95150</v>
      </c>
      <c r="E2477" s="118">
        <v>77491.41</v>
      </c>
      <c r="F2477" s="119">
        <v>81.44</v>
      </c>
    </row>
    <row r="2478" spans="1:6" ht="12.75">
      <c r="A2478" s="523" t="s">
        <v>954</v>
      </c>
      <c r="B2478" s="521"/>
      <c r="C2478" s="118">
        <v>95150</v>
      </c>
      <c r="D2478" s="118">
        <v>95150</v>
      </c>
      <c r="E2478" s="118">
        <v>77491.41</v>
      </c>
      <c r="F2478" s="119">
        <v>81.44</v>
      </c>
    </row>
    <row r="2479" spans="1:6" ht="12.75">
      <c r="A2479" s="126" t="s">
        <v>289</v>
      </c>
      <c r="B2479" s="126" t="s">
        <v>290</v>
      </c>
      <c r="C2479" s="127">
        <v>59950</v>
      </c>
      <c r="D2479" s="127">
        <v>59950</v>
      </c>
      <c r="E2479" s="127">
        <v>54083.6</v>
      </c>
      <c r="F2479" s="128">
        <v>90.21</v>
      </c>
    </row>
    <row r="2480" spans="1:6" ht="12.75">
      <c r="A2480" s="129" t="s">
        <v>291</v>
      </c>
      <c r="B2480" s="129" t="s">
        <v>292</v>
      </c>
      <c r="C2480" s="130" t="s">
        <v>161</v>
      </c>
      <c r="D2480" s="130" t="s">
        <v>161</v>
      </c>
      <c r="E2480" s="130">
        <v>54083.6</v>
      </c>
      <c r="F2480" s="131" t="s">
        <v>161</v>
      </c>
    </row>
    <row r="2481" spans="1:6" ht="12.75">
      <c r="A2481" s="126" t="s">
        <v>295</v>
      </c>
      <c r="B2481" s="126" t="s">
        <v>296</v>
      </c>
      <c r="C2481" s="127">
        <v>17600</v>
      </c>
      <c r="D2481" s="127">
        <v>17600</v>
      </c>
      <c r="E2481" s="127">
        <v>11100</v>
      </c>
      <c r="F2481" s="128">
        <v>63.07</v>
      </c>
    </row>
    <row r="2482" spans="1:6" ht="12.75">
      <c r="A2482" s="129" t="s">
        <v>297</v>
      </c>
      <c r="B2482" s="129" t="s">
        <v>296</v>
      </c>
      <c r="C2482" s="130" t="s">
        <v>161</v>
      </c>
      <c r="D2482" s="130" t="s">
        <v>161</v>
      </c>
      <c r="E2482" s="130">
        <v>11100</v>
      </c>
      <c r="F2482" s="131" t="s">
        <v>161</v>
      </c>
    </row>
    <row r="2483" spans="1:6" ht="12.75">
      <c r="A2483" s="126" t="s">
        <v>298</v>
      </c>
      <c r="B2483" s="126" t="s">
        <v>299</v>
      </c>
      <c r="C2483" s="127">
        <v>9900</v>
      </c>
      <c r="D2483" s="127">
        <v>9900</v>
      </c>
      <c r="E2483" s="127">
        <v>8923.81</v>
      </c>
      <c r="F2483" s="128">
        <v>90.14</v>
      </c>
    </row>
    <row r="2484" spans="1:6" ht="12.75">
      <c r="A2484" s="129" t="s">
        <v>302</v>
      </c>
      <c r="B2484" s="129" t="s">
        <v>303</v>
      </c>
      <c r="C2484" s="130" t="s">
        <v>161</v>
      </c>
      <c r="D2484" s="130" t="s">
        <v>161</v>
      </c>
      <c r="E2484" s="130">
        <v>8923.81</v>
      </c>
      <c r="F2484" s="131" t="s">
        <v>161</v>
      </c>
    </row>
    <row r="2485" spans="1:6" ht="12.75">
      <c r="A2485" s="126" t="s">
        <v>306</v>
      </c>
      <c r="B2485" s="126" t="s">
        <v>307</v>
      </c>
      <c r="C2485" s="127">
        <v>7700</v>
      </c>
      <c r="D2485" s="127">
        <v>7700</v>
      </c>
      <c r="E2485" s="127">
        <v>3384</v>
      </c>
      <c r="F2485" s="128">
        <v>43.95</v>
      </c>
    </row>
    <row r="2486" spans="1:6" ht="12.75">
      <c r="A2486" s="129" t="s">
        <v>310</v>
      </c>
      <c r="B2486" s="129" t="s">
        <v>311</v>
      </c>
      <c r="C2486" s="130" t="s">
        <v>161</v>
      </c>
      <c r="D2486" s="130" t="s">
        <v>161</v>
      </c>
      <c r="E2486" s="130">
        <v>3384</v>
      </c>
      <c r="F2486" s="131" t="s">
        <v>161</v>
      </c>
    </row>
    <row r="2487" spans="1:6" ht="12.75">
      <c r="A2487" s="522" t="s">
        <v>999</v>
      </c>
      <c r="B2487" s="521"/>
      <c r="C2487" s="116">
        <v>5533295</v>
      </c>
      <c r="D2487" s="116">
        <v>5533295</v>
      </c>
      <c r="E2487" s="116">
        <v>4637951.07</v>
      </c>
      <c r="F2487" s="117">
        <v>83.82</v>
      </c>
    </row>
    <row r="2488" spans="1:6" ht="12.75">
      <c r="A2488" s="523" t="s">
        <v>746</v>
      </c>
      <c r="B2488" s="521"/>
      <c r="C2488" s="118">
        <v>3321701</v>
      </c>
      <c r="D2488" s="118">
        <v>3321701</v>
      </c>
      <c r="E2488" s="118">
        <v>3220028.35</v>
      </c>
      <c r="F2488" s="119">
        <v>96.94</v>
      </c>
    </row>
    <row r="2489" spans="1:6" ht="12.75">
      <c r="A2489" s="523" t="s">
        <v>747</v>
      </c>
      <c r="B2489" s="521"/>
      <c r="C2489" s="118">
        <v>3275416</v>
      </c>
      <c r="D2489" s="118">
        <v>3275416</v>
      </c>
      <c r="E2489" s="118">
        <v>3191743.71</v>
      </c>
      <c r="F2489" s="119">
        <v>97.45</v>
      </c>
    </row>
    <row r="2490" spans="1:6" ht="12.75">
      <c r="A2490" s="523" t="s">
        <v>1000</v>
      </c>
      <c r="B2490" s="521"/>
      <c r="C2490" s="118">
        <v>46285</v>
      </c>
      <c r="D2490" s="118">
        <v>46285</v>
      </c>
      <c r="E2490" s="118">
        <v>28284.64</v>
      </c>
      <c r="F2490" s="119">
        <v>61.11</v>
      </c>
    </row>
    <row r="2491" spans="1:6" ht="12.75">
      <c r="A2491" s="523" t="s">
        <v>844</v>
      </c>
      <c r="B2491" s="521"/>
      <c r="C2491" s="118">
        <v>98780</v>
      </c>
      <c r="D2491" s="118">
        <v>98780</v>
      </c>
      <c r="E2491" s="118">
        <v>74173.27</v>
      </c>
      <c r="F2491" s="119">
        <v>75.09</v>
      </c>
    </row>
    <row r="2492" spans="1:6" ht="12.75">
      <c r="A2492" s="523" t="s">
        <v>845</v>
      </c>
      <c r="B2492" s="521"/>
      <c r="C2492" s="118">
        <v>98780</v>
      </c>
      <c r="D2492" s="118">
        <v>98780</v>
      </c>
      <c r="E2492" s="118">
        <v>74173.27</v>
      </c>
      <c r="F2492" s="119">
        <v>75.09</v>
      </c>
    </row>
    <row r="2493" spans="1:6" ht="12.75">
      <c r="A2493" s="523" t="s">
        <v>748</v>
      </c>
      <c r="B2493" s="521"/>
      <c r="C2493" s="118">
        <v>880692</v>
      </c>
      <c r="D2493" s="118">
        <v>880692</v>
      </c>
      <c r="E2493" s="118">
        <v>761282.62</v>
      </c>
      <c r="F2493" s="119">
        <v>86.44</v>
      </c>
    </row>
    <row r="2494" spans="1:6" ht="12.75">
      <c r="A2494" s="523" t="s">
        <v>847</v>
      </c>
      <c r="B2494" s="521"/>
      <c r="C2494" s="118">
        <v>880692</v>
      </c>
      <c r="D2494" s="118">
        <v>880692</v>
      </c>
      <c r="E2494" s="118">
        <v>761282.62</v>
      </c>
      <c r="F2494" s="119">
        <v>86.44</v>
      </c>
    </row>
    <row r="2495" spans="1:6" ht="12.75">
      <c r="A2495" s="523" t="s">
        <v>751</v>
      </c>
      <c r="B2495" s="521"/>
      <c r="C2495" s="118">
        <v>1111629</v>
      </c>
      <c r="D2495" s="118">
        <v>1111629</v>
      </c>
      <c r="E2495" s="118">
        <v>464210.14</v>
      </c>
      <c r="F2495" s="119">
        <v>41.76</v>
      </c>
    </row>
    <row r="2496" spans="1:6" ht="12.75">
      <c r="A2496" s="523" t="s">
        <v>862</v>
      </c>
      <c r="B2496" s="521"/>
      <c r="C2496" s="118">
        <v>170000</v>
      </c>
      <c r="D2496" s="118">
        <v>170000</v>
      </c>
      <c r="E2496" s="118">
        <v>170000</v>
      </c>
      <c r="F2496" s="119">
        <v>100</v>
      </c>
    </row>
    <row r="2497" spans="1:6" ht="12.75">
      <c r="A2497" s="523" t="s">
        <v>863</v>
      </c>
      <c r="B2497" s="521"/>
      <c r="C2497" s="118">
        <v>115500</v>
      </c>
      <c r="D2497" s="118">
        <v>115500</v>
      </c>
      <c r="E2497" s="118">
        <v>99000</v>
      </c>
      <c r="F2497" s="119">
        <v>85.71</v>
      </c>
    </row>
    <row r="2498" spans="1:6" ht="12.75">
      <c r="A2498" s="523" t="s">
        <v>849</v>
      </c>
      <c r="B2498" s="521"/>
      <c r="C2498" s="118">
        <v>172929</v>
      </c>
      <c r="D2498" s="118">
        <v>172929</v>
      </c>
      <c r="E2498" s="118">
        <v>145534.83</v>
      </c>
      <c r="F2498" s="119">
        <v>84.16</v>
      </c>
    </row>
    <row r="2499" spans="1:6" ht="12.75">
      <c r="A2499" s="523" t="s">
        <v>965</v>
      </c>
      <c r="B2499" s="521"/>
      <c r="C2499" s="118">
        <v>50000</v>
      </c>
      <c r="D2499" s="118">
        <v>50000</v>
      </c>
      <c r="E2499" s="118">
        <v>0</v>
      </c>
      <c r="F2499" s="119">
        <v>0</v>
      </c>
    </row>
    <row r="2500" spans="1:6" ht="12.75">
      <c r="A2500" s="523" t="s">
        <v>954</v>
      </c>
      <c r="B2500" s="521"/>
      <c r="C2500" s="118">
        <v>603200</v>
      </c>
      <c r="D2500" s="118">
        <v>603200</v>
      </c>
      <c r="E2500" s="118">
        <v>49675.31</v>
      </c>
      <c r="F2500" s="119">
        <v>8.24</v>
      </c>
    </row>
    <row r="2501" spans="1:6" ht="12.75">
      <c r="A2501" s="523" t="s">
        <v>753</v>
      </c>
      <c r="B2501" s="521"/>
      <c r="C2501" s="118">
        <v>38759</v>
      </c>
      <c r="D2501" s="118">
        <v>38759</v>
      </c>
      <c r="E2501" s="118">
        <v>37508.88</v>
      </c>
      <c r="F2501" s="119">
        <v>96.77</v>
      </c>
    </row>
    <row r="2502" spans="1:6" ht="12.75">
      <c r="A2502" s="523" t="s">
        <v>955</v>
      </c>
      <c r="B2502" s="521"/>
      <c r="C2502" s="118">
        <v>38759</v>
      </c>
      <c r="D2502" s="118">
        <v>38759</v>
      </c>
      <c r="E2502" s="118">
        <v>37508.88</v>
      </c>
      <c r="F2502" s="119">
        <v>96.77</v>
      </c>
    </row>
    <row r="2503" spans="1:6" ht="12.75">
      <c r="A2503" s="523" t="s">
        <v>850</v>
      </c>
      <c r="B2503" s="521"/>
      <c r="C2503" s="118">
        <v>81734</v>
      </c>
      <c r="D2503" s="118">
        <v>81734</v>
      </c>
      <c r="E2503" s="118">
        <v>80747.81</v>
      </c>
      <c r="F2503" s="119">
        <v>98.79</v>
      </c>
    </row>
    <row r="2504" spans="1:6" ht="12.75">
      <c r="A2504" s="523" t="s">
        <v>851</v>
      </c>
      <c r="B2504" s="521"/>
      <c r="C2504" s="118">
        <v>1700</v>
      </c>
      <c r="D2504" s="118">
        <v>1700</v>
      </c>
      <c r="E2504" s="118">
        <v>714</v>
      </c>
      <c r="F2504" s="119">
        <v>42</v>
      </c>
    </row>
    <row r="2505" spans="1:6" ht="12.75">
      <c r="A2505" s="523" t="s">
        <v>956</v>
      </c>
      <c r="B2505" s="521"/>
      <c r="C2505" s="118">
        <v>80034</v>
      </c>
      <c r="D2505" s="118">
        <v>80034</v>
      </c>
      <c r="E2505" s="118">
        <v>80033.81</v>
      </c>
      <c r="F2505" s="119">
        <v>100</v>
      </c>
    </row>
    <row r="2506" spans="1:6" ht="12.75">
      <c r="A2506" s="522" t="s">
        <v>1162</v>
      </c>
      <c r="B2506" s="521"/>
      <c r="C2506" s="116">
        <v>5533295</v>
      </c>
      <c r="D2506" s="116">
        <v>5533295</v>
      </c>
      <c r="E2506" s="116">
        <v>4637951.07</v>
      </c>
      <c r="F2506" s="117">
        <v>83.82</v>
      </c>
    </row>
    <row r="2507" spans="1:6" ht="12.75">
      <c r="A2507" s="120" t="s">
        <v>897</v>
      </c>
      <c r="B2507" s="120" t="s">
        <v>898</v>
      </c>
      <c r="C2507" s="121">
        <v>5533295</v>
      </c>
      <c r="D2507" s="121">
        <v>5533295</v>
      </c>
      <c r="E2507" s="121">
        <v>4637951.07</v>
      </c>
      <c r="F2507" s="122">
        <v>83.82</v>
      </c>
    </row>
    <row r="2508" spans="1:6" ht="12.75">
      <c r="A2508" s="123" t="s">
        <v>757</v>
      </c>
      <c r="B2508" s="123" t="s">
        <v>1001</v>
      </c>
      <c r="C2508" s="124">
        <v>2014701</v>
      </c>
      <c r="D2508" s="124">
        <v>2014701</v>
      </c>
      <c r="E2508" s="124">
        <v>1914053.96</v>
      </c>
      <c r="F2508" s="125">
        <v>95</v>
      </c>
    </row>
    <row r="2509" spans="1:6" ht="12.75">
      <c r="A2509" s="523" t="s">
        <v>746</v>
      </c>
      <c r="B2509" s="521"/>
      <c r="C2509" s="118">
        <v>1811687</v>
      </c>
      <c r="D2509" s="118">
        <v>1811687</v>
      </c>
      <c r="E2509" s="118">
        <v>1762517.86</v>
      </c>
      <c r="F2509" s="119">
        <v>97.29</v>
      </c>
    </row>
    <row r="2510" spans="1:6" ht="12.75">
      <c r="A2510" s="523" t="s">
        <v>747</v>
      </c>
      <c r="B2510" s="521"/>
      <c r="C2510" s="118">
        <v>1765402</v>
      </c>
      <c r="D2510" s="118">
        <v>1765402</v>
      </c>
      <c r="E2510" s="118">
        <v>1734233.22</v>
      </c>
      <c r="F2510" s="119">
        <v>98.23</v>
      </c>
    </row>
    <row r="2511" spans="1:6" ht="12.75">
      <c r="A2511" s="126" t="s">
        <v>289</v>
      </c>
      <c r="B2511" s="126" t="s">
        <v>290</v>
      </c>
      <c r="C2511" s="127">
        <v>1105000</v>
      </c>
      <c r="D2511" s="127">
        <v>1105000</v>
      </c>
      <c r="E2511" s="127">
        <v>1083395.53</v>
      </c>
      <c r="F2511" s="128">
        <v>98.04</v>
      </c>
    </row>
    <row r="2512" spans="1:6" ht="12.75">
      <c r="A2512" s="129" t="s">
        <v>291</v>
      </c>
      <c r="B2512" s="129" t="s">
        <v>292</v>
      </c>
      <c r="C2512" s="130" t="s">
        <v>161</v>
      </c>
      <c r="D2512" s="130" t="s">
        <v>161</v>
      </c>
      <c r="E2512" s="130">
        <v>1083395.53</v>
      </c>
      <c r="F2512" s="131" t="s">
        <v>161</v>
      </c>
    </row>
    <row r="2513" spans="1:6" ht="12.75">
      <c r="A2513" s="126" t="s">
        <v>295</v>
      </c>
      <c r="B2513" s="126" t="s">
        <v>296</v>
      </c>
      <c r="C2513" s="127">
        <v>25500</v>
      </c>
      <c r="D2513" s="127">
        <v>25500</v>
      </c>
      <c r="E2513" s="127">
        <v>25500</v>
      </c>
      <c r="F2513" s="128">
        <v>100</v>
      </c>
    </row>
    <row r="2514" spans="1:6" ht="12.75">
      <c r="A2514" s="129" t="s">
        <v>297</v>
      </c>
      <c r="B2514" s="129" t="s">
        <v>296</v>
      </c>
      <c r="C2514" s="130" t="s">
        <v>161</v>
      </c>
      <c r="D2514" s="130" t="s">
        <v>161</v>
      </c>
      <c r="E2514" s="130">
        <v>25500</v>
      </c>
      <c r="F2514" s="131" t="s">
        <v>161</v>
      </c>
    </row>
    <row r="2515" spans="1:6" ht="12.75">
      <c r="A2515" s="126" t="s">
        <v>298</v>
      </c>
      <c r="B2515" s="126" t="s">
        <v>299</v>
      </c>
      <c r="C2515" s="127">
        <v>182325</v>
      </c>
      <c r="D2515" s="127">
        <v>182325</v>
      </c>
      <c r="E2515" s="127">
        <v>178754.28</v>
      </c>
      <c r="F2515" s="128">
        <v>98.04</v>
      </c>
    </row>
    <row r="2516" spans="1:6" ht="12.75">
      <c r="A2516" s="129" t="s">
        <v>302</v>
      </c>
      <c r="B2516" s="129" t="s">
        <v>303</v>
      </c>
      <c r="C2516" s="130" t="s">
        <v>161</v>
      </c>
      <c r="D2516" s="130" t="s">
        <v>161</v>
      </c>
      <c r="E2516" s="130">
        <v>178754.28</v>
      </c>
      <c r="F2516" s="131" t="s">
        <v>161</v>
      </c>
    </row>
    <row r="2517" spans="1:6" ht="12.75">
      <c r="A2517" s="126" t="s">
        <v>306</v>
      </c>
      <c r="B2517" s="126" t="s">
        <v>307</v>
      </c>
      <c r="C2517" s="127">
        <v>102000</v>
      </c>
      <c r="D2517" s="127">
        <v>102000</v>
      </c>
      <c r="E2517" s="127">
        <v>98050.2</v>
      </c>
      <c r="F2517" s="128">
        <v>96.13</v>
      </c>
    </row>
    <row r="2518" spans="1:6" ht="12.75">
      <c r="A2518" s="129" t="s">
        <v>308</v>
      </c>
      <c r="B2518" s="129" t="s">
        <v>309</v>
      </c>
      <c r="C2518" s="130" t="s">
        <v>161</v>
      </c>
      <c r="D2518" s="130" t="s">
        <v>161</v>
      </c>
      <c r="E2518" s="130">
        <v>714</v>
      </c>
      <c r="F2518" s="131" t="s">
        <v>161</v>
      </c>
    </row>
    <row r="2519" spans="1:6" ht="12.75">
      <c r="A2519" s="129" t="s">
        <v>310</v>
      </c>
      <c r="B2519" s="129" t="s">
        <v>311</v>
      </c>
      <c r="C2519" s="130" t="s">
        <v>161</v>
      </c>
      <c r="D2519" s="130" t="s">
        <v>161</v>
      </c>
      <c r="E2519" s="130">
        <v>96336.2</v>
      </c>
      <c r="F2519" s="131" t="s">
        <v>161</v>
      </c>
    </row>
    <row r="2520" spans="1:6" ht="12.75">
      <c r="A2520" s="129" t="s">
        <v>312</v>
      </c>
      <c r="B2520" s="129" t="s">
        <v>313</v>
      </c>
      <c r="C2520" s="130" t="s">
        <v>161</v>
      </c>
      <c r="D2520" s="130" t="s">
        <v>161</v>
      </c>
      <c r="E2520" s="130">
        <v>1000</v>
      </c>
      <c r="F2520" s="131" t="s">
        <v>161</v>
      </c>
    </row>
    <row r="2521" spans="1:6" ht="12.75">
      <c r="A2521" s="126" t="s">
        <v>316</v>
      </c>
      <c r="B2521" s="126" t="s">
        <v>317</v>
      </c>
      <c r="C2521" s="127">
        <v>104811</v>
      </c>
      <c r="D2521" s="127">
        <v>104811</v>
      </c>
      <c r="E2521" s="127">
        <v>104744.64</v>
      </c>
      <c r="F2521" s="128">
        <v>99.94</v>
      </c>
    </row>
    <row r="2522" spans="1:6" ht="12.75">
      <c r="A2522" s="129" t="s">
        <v>318</v>
      </c>
      <c r="B2522" s="129" t="s">
        <v>319</v>
      </c>
      <c r="C2522" s="130" t="s">
        <v>161</v>
      </c>
      <c r="D2522" s="130" t="s">
        <v>161</v>
      </c>
      <c r="E2522" s="130">
        <v>8000</v>
      </c>
      <c r="F2522" s="131" t="s">
        <v>161</v>
      </c>
    </row>
    <row r="2523" spans="1:6" ht="12.75">
      <c r="A2523" s="129" t="s">
        <v>322</v>
      </c>
      <c r="B2523" s="129" t="s">
        <v>323</v>
      </c>
      <c r="C2523" s="130" t="s">
        <v>161</v>
      </c>
      <c r="D2523" s="130" t="s">
        <v>161</v>
      </c>
      <c r="E2523" s="130">
        <v>96744.64</v>
      </c>
      <c r="F2523" s="131" t="s">
        <v>161</v>
      </c>
    </row>
    <row r="2524" spans="1:6" ht="12.75">
      <c r="A2524" s="126" t="s">
        <v>330</v>
      </c>
      <c r="B2524" s="126" t="s">
        <v>331</v>
      </c>
      <c r="C2524" s="127">
        <v>202766</v>
      </c>
      <c r="D2524" s="127">
        <v>202766</v>
      </c>
      <c r="E2524" s="127">
        <v>202355.41</v>
      </c>
      <c r="F2524" s="128">
        <v>99.8</v>
      </c>
    </row>
    <row r="2525" spans="1:6" ht="12.75">
      <c r="A2525" s="129" t="s">
        <v>332</v>
      </c>
      <c r="B2525" s="129" t="s">
        <v>333</v>
      </c>
      <c r="C2525" s="130" t="s">
        <v>161</v>
      </c>
      <c r="D2525" s="130" t="s">
        <v>161</v>
      </c>
      <c r="E2525" s="130">
        <v>11840.36</v>
      </c>
      <c r="F2525" s="131" t="s">
        <v>161</v>
      </c>
    </row>
    <row r="2526" spans="1:6" ht="12.75">
      <c r="A2526" s="129" t="s">
        <v>334</v>
      </c>
      <c r="B2526" s="129" t="s">
        <v>335</v>
      </c>
      <c r="C2526" s="130" t="s">
        <v>161</v>
      </c>
      <c r="D2526" s="130" t="s">
        <v>161</v>
      </c>
      <c r="E2526" s="130">
        <v>101361</v>
      </c>
      <c r="F2526" s="131" t="s">
        <v>161</v>
      </c>
    </row>
    <row r="2527" spans="1:6" ht="12.75">
      <c r="A2527" s="129" t="s">
        <v>338</v>
      </c>
      <c r="B2527" s="129" t="s">
        <v>339</v>
      </c>
      <c r="C2527" s="130" t="s">
        <v>161</v>
      </c>
      <c r="D2527" s="130" t="s">
        <v>161</v>
      </c>
      <c r="E2527" s="130">
        <v>15000</v>
      </c>
      <c r="F2527" s="131" t="s">
        <v>161</v>
      </c>
    </row>
    <row r="2528" spans="1:6" ht="12.75">
      <c r="A2528" s="129" t="s">
        <v>344</v>
      </c>
      <c r="B2528" s="129" t="s">
        <v>345</v>
      </c>
      <c r="C2528" s="130" t="s">
        <v>161</v>
      </c>
      <c r="D2528" s="130" t="s">
        <v>161</v>
      </c>
      <c r="E2528" s="130">
        <v>11401.74</v>
      </c>
      <c r="F2528" s="131" t="s">
        <v>161</v>
      </c>
    </row>
    <row r="2529" spans="1:6" ht="12.75">
      <c r="A2529" s="129" t="s">
        <v>346</v>
      </c>
      <c r="B2529" s="129" t="s">
        <v>347</v>
      </c>
      <c r="C2529" s="130" t="s">
        <v>161</v>
      </c>
      <c r="D2529" s="130" t="s">
        <v>161</v>
      </c>
      <c r="E2529" s="130">
        <v>58752.31</v>
      </c>
      <c r="F2529" s="131" t="s">
        <v>161</v>
      </c>
    </row>
    <row r="2530" spans="1:6" ht="12.75">
      <c r="A2530" s="129" t="s">
        <v>348</v>
      </c>
      <c r="B2530" s="129" t="s">
        <v>349</v>
      </c>
      <c r="C2530" s="130" t="s">
        <v>161</v>
      </c>
      <c r="D2530" s="130" t="s">
        <v>161</v>
      </c>
      <c r="E2530" s="130">
        <v>4000</v>
      </c>
      <c r="F2530" s="131" t="s">
        <v>161</v>
      </c>
    </row>
    <row r="2531" spans="1:6" ht="12.75">
      <c r="A2531" s="126" t="s">
        <v>353</v>
      </c>
      <c r="B2531" s="126" t="s">
        <v>354</v>
      </c>
      <c r="C2531" s="127">
        <v>43000</v>
      </c>
      <c r="D2531" s="127">
        <v>43000</v>
      </c>
      <c r="E2531" s="127">
        <v>41433.16</v>
      </c>
      <c r="F2531" s="128">
        <v>96.36</v>
      </c>
    </row>
    <row r="2532" spans="1:6" ht="12.75">
      <c r="A2532" s="129" t="s">
        <v>357</v>
      </c>
      <c r="B2532" s="129" t="s">
        <v>358</v>
      </c>
      <c r="C2532" s="130" t="s">
        <v>161</v>
      </c>
      <c r="D2532" s="130" t="s">
        <v>161</v>
      </c>
      <c r="E2532" s="130">
        <v>39830.6</v>
      </c>
      <c r="F2532" s="131" t="s">
        <v>161</v>
      </c>
    </row>
    <row r="2533" spans="1:6" ht="12.75">
      <c r="A2533" s="129" t="s">
        <v>362</v>
      </c>
      <c r="B2533" s="129" t="s">
        <v>363</v>
      </c>
      <c r="C2533" s="130" t="s">
        <v>161</v>
      </c>
      <c r="D2533" s="130" t="s">
        <v>161</v>
      </c>
      <c r="E2533" s="130">
        <v>602.56</v>
      </c>
      <c r="F2533" s="131" t="s">
        <v>161</v>
      </c>
    </row>
    <row r="2534" spans="1:6" ht="12.75">
      <c r="A2534" s="129" t="s">
        <v>365</v>
      </c>
      <c r="B2534" s="129" t="s">
        <v>354</v>
      </c>
      <c r="C2534" s="130" t="s">
        <v>161</v>
      </c>
      <c r="D2534" s="130" t="s">
        <v>161</v>
      </c>
      <c r="E2534" s="130">
        <v>1000</v>
      </c>
      <c r="F2534" s="131" t="s">
        <v>161</v>
      </c>
    </row>
    <row r="2535" spans="1:6" ht="12.75">
      <c r="A2535" s="523" t="s">
        <v>1000</v>
      </c>
      <c r="B2535" s="521"/>
      <c r="C2535" s="118">
        <v>46285</v>
      </c>
      <c r="D2535" s="118">
        <v>46285</v>
      </c>
      <c r="E2535" s="118">
        <v>28284.64</v>
      </c>
      <c r="F2535" s="119">
        <v>61.11</v>
      </c>
    </row>
    <row r="2536" spans="1:6" ht="12.75">
      <c r="A2536" s="126" t="s">
        <v>316</v>
      </c>
      <c r="B2536" s="126" t="s">
        <v>317</v>
      </c>
      <c r="C2536" s="127">
        <v>6000</v>
      </c>
      <c r="D2536" s="127">
        <v>6000</v>
      </c>
      <c r="E2536" s="127">
        <v>0</v>
      </c>
      <c r="F2536" s="128">
        <v>0</v>
      </c>
    </row>
    <row r="2537" spans="1:6" ht="12.75">
      <c r="A2537" s="129" t="s">
        <v>322</v>
      </c>
      <c r="B2537" s="129" t="s">
        <v>323</v>
      </c>
      <c r="C2537" s="130" t="s">
        <v>161</v>
      </c>
      <c r="D2537" s="130" t="s">
        <v>161</v>
      </c>
      <c r="E2537" s="130">
        <v>0</v>
      </c>
      <c r="F2537" s="131" t="s">
        <v>161</v>
      </c>
    </row>
    <row r="2538" spans="1:6" ht="12.75">
      <c r="A2538" s="126" t="s">
        <v>330</v>
      </c>
      <c r="B2538" s="126" t="s">
        <v>331</v>
      </c>
      <c r="C2538" s="127">
        <v>40285</v>
      </c>
      <c r="D2538" s="127">
        <v>40285</v>
      </c>
      <c r="E2538" s="127">
        <v>28284.64</v>
      </c>
      <c r="F2538" s="128">
        <v>70.21</v>
      </c>
    </row>
    <row r="2539" spans="1:6" ht="12.75">
      <c r="A2539" s="129" t="s">
        <v>332</v>
      </c>
      <c r="B2539" s="129" t="s">
        <v>333</v>
      </c>
      <c r="C2539" s="130" t="s">
        <v>161</v>
      </c>
      <c r="D2539" s="130" t="s">
        <v>161</v>
      </c>
      <c r="E2539" s="130">
        <v>159.64</v>
      </c>
      <c r="F2539" s="131" t="s">
        <v>161</v>
      </c>
    </row>
    <row r="2540" spans="1:6" ht="12.75">
      <c r="A2540" s="129" t="s">
        <v>334</v>
      </c>
      <c r="B2540" s="129" t="s">
        <v>335</v>
      </c>
      <c r="C2540" s="130" t="s">
        <v>161</v>
      </c>
      <c r="D2540" s="130" t="s">
        <v>161</v>
      </c>
      <c r="E2540" s="130">
        <v>0</v>
      </c>
      <c r="F2540" s="131" t="s">
        <v>161</v>
      </c>
    </row>
    <row r="2541" spans="1:6" ht="12.75">
      <c r="A2541" s="129" t="s">
        <v>348</v>
      </c>
      <c r="B2541" s="129" t="s">
        <v>349</v>
      </c>
      <c r="C2541" s="130" t="s">
        <v>161</v>
      </c>
      <c r="D2541" s="130" t="s">
        <v>161</v>
      </c>
      <c r="E2541" s="130">
        <v>28125</v>
      </c>
      <c r="F2541" s="131" t="s">
        <v>161</v>
      </c>
    </row>
    <row r="2542" spans="1:6" ht="12.75">
      <c r="A2542" s="523" t="s">
        <v>844</v>
      </c>
      <c r="B2542" s="521"/>
      <c r="C2542" s="118">
        <v>88780</v>
      </c>
      <c r="D2542" s="118">
        <v>88780</v>
      </c>
      <c r="E2542" s="118">
        <v>62912.77</v>
      </c>
      <c r="F2542" s="119">
        <v>70.86</v>
      </c>
    </row>
    <row r="2543" spans="1:6" ht="12.75">
      <c r="A2543" s="523" t="s">
        <v>845</v>
      </c>
      <c r="B2543" s="521"/>
      <c r="C2543" s="118">
        <v>88780</v>
      </c>
      <c r="D2543" s="118">
        <v>88780</v>
      </c>
      <c r="E2543" s="118">
        <v>62912.77</v>
      </c>
      <c r="F2543" s="119">
        <v>70.86</v>
      </c>
    </row>
    <row r="2544" spans="1:6" ht="12.75">
      <c r="A2544" s="126" t="s">
        <v>306</v>
      </c>
      <c r="B2544" s="126" t="s">
        <v>307</v>
      </c>
      <c r="C2544" s="127">
        <v>3580</v>
      </c>
      <c r="D2544" s="127">
        <v>3580</v>
      </c>
      <c r="E2544" s="127">
        <v>3580</v>
      </c>
      <c r="F2544" s="128">
        <v>100</v>
      </c>
    </row>
    <row r="2545" spans="1:6" ht="12.75">
      <c r="A2545" s="129" t="s">
        <v>308</v>
      </c>
      <c r="B2545" s="129" t="s">
        <v>309</v>
      </c>
      <c r="C2545" s="130" t="s">
        <v>161</v>
      </c>
      <c r="D2545" s="130" t="s">
        <v>161</v>
      </c>
      <c r="E2545" s="130">
        <v>1780</v>
      </c>
      <c r="F2545" s="131" t="s">
        <v>161</v>
      </c>
    </row>
    <row r="2546" spans="1:6" ht="12.75">
      <c r="A2546" s="129" t="s">
        <v>312</v>
      </c>
      <c r="B2546" s="129" t="s">
        <v>313</v>
      </c>
      <c r="C2546" s="130" t="s">
        <v>161</v>
      </c>
      <c r="D2546" s="130" t="s">
        <v>161</v>
      </c>
      <c r="E2546" s="130">
        <v>1800</v>
      </c>
      <c r="F2546" s="131" t="s">
        <v>161</v>
      </c>
    </row>
    <row r="2547" spans="1:6" ht="12.75">
      <c r="A2547" s="126" t="s">
        <v>316</v>
      </c>
      <c r="B2547" s="126" t="s">
        <v>317</v>
      </c>
      <c r="C2547" s="127">
        <v>26000</v>
      </c>
      <c r="D2547" s="127">
        <v>26000</v>
      </c>
      <c r="E2547" s="127">
        <v>8340.65</v>
      </c>
      <c r="F2547" s="128">
        <v>32.08</v>
      </c>
    </row>
    <row r="2548" spans="1:6" ht="12.75">
      <c r="A2548" s="129" t="s">
        <v>318</v>
      </c>
      <c r="B2548" s="129" t="s">
        <v>319</v>
      </c>
      <c r="C2548" s="130" t="s">
        <v>161</v>
      </c>
      <c r="D2548" s="130" t="s">
        <v>161</v>
      </c>
      <c r="E2548" s="130">
        <v>6093.86</v>
      </c>
      <c r="F2548" s="131" t="s">
        <v>161</v>
      </c>
    </row>
    <row r="2549" spans="1:6" ht="12.75">
      <c r="A2549" s="129" t="s">
        <v>322</v>
      </c>
      <c r="B2549" s="129" t="s">
        <v>323</v>
      </c>
      <c r="C2549" s="130" t="s">
        <v>161</v>
      </c>
      <c r="D2549" s="130" t="s">
        <v>161</v>
      </c>
      <c r="E2549" s="130">
        <v>0</v>
      </c>
      <c r="F2549" s="131" t="s">
        <v>161</v>
      </c>
    </row>
    <row r="2550" spans="1:6" ht="12.75">
      <c r="A2550" s="129" t="s">
        <v>324</v>
      </c>
      <c r="B2550" s="129" t="s">
        <v>325</v>
      </c>
      <c r="C2550" s="130" t="s">
        <v>161</v>
      </c>
      <c r="D2550" s="130" t="s">
        <v>161</v>
      </c>
      <c r="E2550" s="130">
        <v>347</v>
      </c>
      <c r="F2550" s="131" t="s">
        <v>161</v>
      </c>
    </row>
    <row r="2551" spans="1:6" ht="12.75">
      <c r="A2551" s="129" t="s">
        <v>326</v>
      </c>
      <c r="B2551" s="129" t="s">
        <v>327</v>
      </c>
      <c r="C2551" s="130" t="s">
        <v>161</v>
      </c>
      <c r="D2551" s="130" t="s">
        <v>161</v>
      </c>
      <c r="E2551" s="130">
        <v>1899.79</v>
      </c>
      <c r="F2551" s="131" t="s">
        <v>161</v>
      </c>
    </row>
    <row r="2552" spans="1:6" ht="12.75">
      <c r="A2552" s="126" t="s">
        <v>330</v>
      </c>
      <c r="B2552" s="126" t="s">
        <v>331</v>
      </c>
      <c r="C2552" s="127">
        <v>50500</v>
      </c>
      <c r="D2552" s="127">
        <v>50500</v>
      </c>
      <c r="E2552" s="127">
        <v>47207.58</v>
      </c>
      <c r="F2552" s="128">
        <v>93.48</v>
      </c>
    </row>
    <row r="2553" spans="1:6" ht="12.75">
      <c r="A2553" s="129" t="s">
        <v>332</v>
      </c>
      <c r="B2553" s="129" t="s">
        <v>333</v>
      </c>
      <c r="C2553" s="130" t="s">
        <v>161</v>
      </c>
      <c r="D2553" s="130" t="s">
        <v>161</v>
      </c>
      <c r="E2553" s="130">
        <v>2731.51</v>
      </c>
      <c r="F2553" s="131" t="s">
        <v>161</v>
      </c>
    </row>
    <row r="2554" spans="1:6" ht="12.75">
      <c r="A2554" s="129" t="s">
        <v>334</v>
      </c>
      <c r="B2554" s="129" t="s">
        <v>335</v>
      </c>
      <c r="C2554" s="130" t="s">
        <v>161</v>
      </c>
      <c r="D2554" s="130" t="s">
        <v>161</v>
      </c>
      <c r="E2554" s="130">
        <v>27419.63</v>
      </c>
      <c r="F2554" s="131" t="s">
        <v>161</v>
      </c>
    </row>
    <row r="2555" spans="1:6" ht="12.75">
      <c r="A2555" s="129" t="s">
        <v>336</v>
      </c>
      <c r="B2555" s="129" t="s">
        <v>337</v>
      </c>
      <c r="C2555" s="130" t="s">
        <v>161</v>
      </c>
      <c r="D2555" s="130" t="s">
        <v>161</v>
      </c>
      <c r="E2555" s="130">
        <v>1040</v>
      </c>
      <c r="F2555" s="131" t="s">
        <v>161</v>
      </c>
    </row>
    <row r="2556" spans="1:6" ht="12.75">
      <c r="A2556" s="129" t="s">
        <v>338</v>
      </c>
      <c r="B2556" s="129" t="s">
        <v>339</v>
      </c>
      <c r="C2556" s="130" t="s">
        <v>161</v>
      </c>
      <c r="D2556" s="130" t="s">
        <v>161</v>
      </c>
      <c r="E2556" s="130">
        <v>3314.69</v>
      </c>
      <c r="F2556" s="131" t="s">
        <v>161</v>
      </c>
    </row>
    <row r="2557" spans="1:6" ht="12.75">
      <c r="A2557" s="129" t="s">
        <v>342</v>
      </c>
      <c r="B2557" s="129" t="s">
        <v>343</v>
      </c>
      <c r="C2557" s="130" t="s">
        <v>161</v>
      </c>
      <c r="D2557" s="130" t="s">
        <v>161</v>
      </c>
      <c r="E2557" s="130">
        <v>670</v>
      </c>
      <c r="F2557" s="131" t="s">
        <v>161</v>
      </c>
    </row>
    <row r="2558" spans="1:6" ht="12.75">
      <c r="A2558" s="129" t="s">
        <v>344</v>
      </c>
      <c r="B2558" s="129" t="s">
        <v>345</v>
      </c>
      <c r="C2558" s="130" t="s">
        <v>161</v>
      </c>
      <c r="D2558" s="130" t="s">
        <v>161</v>
      </c>
      <c r="E2558" s="130">
        <v>6061.94</v>
      </c>
      <c r="F2558" s="131" t="s">
        <v>161</v>
      </c>
    </row>
    <row r="2559" spans="1:6" ht="12.75">
      <c r="A2559" s="129" t="s">
        <v>346</v>
      </c>
      <c r="B2559" s="129" t="s">
        <v>347</v>
      </c>
      <c r="C2559" s="130" t="s">
        <v>161</v>
      </c>
      <c r="D2559" s="130" t="s">
        <v>161</v>
      </c>
      <c r="E2559" s="130">
        <v>5456.56</v>
      </c>
      <c r="F2559" s="131" t="s">
        <v>161</v>
      </c>
    </row>
    <row r="2560" spans="1:6" ht="12.75">
      <c r="A2560" s="129" t="s">
        <v>348</v>
      </c>
      <c r="B2560" s="129" t="s">
        <v>349</v>
      </c>
      <c r="C2560" s="130" t="s">
        <v>161</v>
      </c>
      <c r="D2560" s="130" t="s">
        <v>161</v>
      </c>
      <c r="E2560" s="130">
        <v>513.25</v>
      </c>
      <c r="F2560" s="131" t="s">
        <v>161</v>
      </c>
    </row>
    <row r="2561" spans="1:6" ht="12.75">
      <c r="A2561" s="126" t="s">
        <v>353</v>
      </c>
      <c r="B2561" s="126" t="s">
        <v>354</v>
      </c>
      <c r="C2561" s="127">
        <v>7000</v>
      </c>
      <c r="D2561" s="127">
        <v>7000</v>
      </c>
      <c r="E2561" s="127">
        <v>3188.37</v>
      </c>
      <c r="F2561" s="128">
        <v>45.55</v>
      </c>
    </row>
    <row r="2562" spans="1:6" ht="12.75">
      <c r="A2562" s="129" t="s">
        <v>357</v>
      </c>
      <c r="B2562" s="129" t="s">
        <v>358</v>
      </c>
      <c r="C2562" s="130" t="s">
        <v>161</v>
      </c>
      <c r="D2562" s="130" t="s">
        <v>161</v>
      </c>
      <c r="E2562" s="130">
        <v>0</v>
      </c>
      <c r="F2562" s="131" t="s">
        <v>161</v>
      </c>
    </row>
    <row r="2563" spans="1:6" ht="12.75">
      <c r="A2563" s="129" t="s">
        <v>359</v>
      </c>
      <c r="B2563" s="129" t="s">
        <v>360</v>
      </c>
      <c r="C2563" s="130" t="s">
        <v>161</v>
      </c>
      <c r="D2563" s="130" t="s">
        <v>161</v>
      </c>
      <c r="E2563" s="130">
        <v>1097.5</v>
      </c>
      <c r="F2563" s="131" t="s">
        <v>161</v>
      </c>
    </row>
    <row r="2564" spans="1:6" ht="12.75">
      <c r="A2564" s="129" t="s">
        <v>361</v>
      </c>
      <c r="B2564" s="129" t="s">
        <v>65</v>
      </c>
      <c r="C2564" s="130" t="s">
        <v>161</v>
      </c>
      <c r="D2564" s="130" t="s">
        <v>161</v>
      </c>
      <c r="E2564" s="130">
        <v>200</v>
      </c>
      <c r="F2564" s="131" t="s">
        <v>161</v>
      </c>
    </row>
    <row r="2565" spans="1:6" ht="12.75">
      <c r="A2565" s="129" t="s">
        <v>362</v>
      </c>
      <c r="B2565" s="129" t="s">
        <v>363</v>
      </c>
      <c r="C2565" s="130" t="s">
        <v>161</v>
      </c>
      <c r="D2565" s="130" t="s">
        <v>161</v>
      </c>
      <c r="E2565" s="130">
        <v>1865.98</v>
      </c>
      <c r="F2565" s="131" t="s">
        <v>161</v>
      </c>
    </row>
    <row r="2566" spans="1:6" ht="12.75">
      <c r="A2566" s="129" t="s">
        <v>365</v>
      </c>
      <c r="B2566" s="129" t="s">
        <v>354</v>
      </c>
      <c r="C2566" s="130" t="s">
        <v>161</v>
      </c>
      <c r="D2566" s="130" t="s">
        <v>161</v>
      </c>
      <c r="E2566" s="130">
        <v>24.89</v>
      </c>
      <c r="F2566" s="131" t="s">
        <v>161</v>
      </c>
    </row>
    <row r="2567" spans="1:6" ht="12.75">
      <c r="A2567" s="126" t="s">
        <v>372</v>
      </c>
      <c r="B2567" s="126" t="s">
        <v>373</v>
      </c>
      <c r="C2567" s="127">
        <v>1700</v>
      </c>
      <c r="D2567" s="127">
        <v>1700</v>
      </c>
      <c r="E2567" s="127">
        <v>596.17</v>
      </c>
      <c r="F2567" s="128">
        <v>35.07</v>
      </c>
    </row>
    <row r="2568" spans="1:6" ht="12.75">
      <c r="A2568" s="129" t="s">
        <v>374</v>
      </c>
      <c r="B2568" s="129" t="s">
        <v>375</v>
      </c>
      <c r="C2568" s="130" t="s">
        <v>161</v>
      </c>
      <c r="D2568" s="130" t="s">
        <v>161</v>
      </c>
      <c r="E2568" s="130">
        <v>591.77</v>
      </c>
      <c r="F2568" s="131" t="s">
        <v>161</v>
      </c>
    </row>
    <row r="2569" spans="1:6" ht="12.75">
      <c r="A2569" s="129" t="s">
        <v>377</v>
      </c>
      <c r="B2569" s="129" t="s">
        <v>378</v>
      </c>
      <c r="C2569" s="130" t="s">
        <v>161</v>
      </c>
      <c r="D2569" s="130" t="s">
        <v>161</v>
      </c>
      <c r="E2569" s="130">
        <v>4.4</v>
      </c>
      <c r="F2569" s="131" t="s">
        <v>161</v>
      </c>
    </row>
    <row r="2570" spans="1:6" ht="12.75">
      <c r="A2570" s="523" t="s">
        <v>748</v>
      </c>
      <c r="B2570" s="521"/>
      <c r="C2570" s="118">
        <v>1000</v>
      </c>
      <c r="D2570" s="118">
        <v>1000</v>
      </c>
      <c r="E2570" s="118">
        <v>592.95</v>
      </c>
      <c r="F2570" s="119">
        <v>59.3</v>
      </c>
    </row>
    <row r="2571" spans="1:6" ht="12.75">
      <c r="A2571" s="523" t="s">
        <v>847</v>
      </c>
      <c r="B2571" s="521"/>
      <c r="C2571" s="118">
        <v>1000</v>
      </c>
      <c r="D2571" s="118">
        <v>1000</v>
      </c>
      <c r="E2571" s="118">
        <v>592.95</v>
      </c>
      <c r="F2571" s="119">
        <v>59.3</v>
      </c>
    </row>
    <row r="2572" spans="1:6" ht="12.75">
      <c r="A2572" s="126" t="s">
        <v>330</v>
      </c>
      <c r="B2572" s="126" t="s">
        <v>331</v>
      </c>
      <c r="C2572" s="127">
        <v>1000</v>
      </c>
      <c r="D2572" s="127">
        <v>1000</v>
      </c>
      <c r="E2572" s="127">
        <v>592.95</v>
      </c>
      <c r="F2572" s="128">
        <v>59.3</v>
      </c>
    </row>
    <row r="2573" spans="1:6" ht="12.75">
      <c r="A2573" s="129" t="s">
        <v>332</v>
      </c>
      <c r="B2573" s="129" t="s">
        <v>333</v>
      </c>
      <c r="C2573" s="130" t="s">
        <v>161</v>
      </c>
      <c r="D2573" s="130" t="s">
        <v>161</v>
      </c>
      <c r="E2573" s="130">
        <v>592.95</v>
      </c>
      <c r="F2573" s="131" t="s">
        <v>161</v>
      </c>
    </row>
    <row r="2574" spans="1:6" ht="12.75">
      <c r="A2574" s="523" t="s">
        <v>751</v>
      </c>
      <c r="B2574" s="521"/>
      <c r="C2574" s="118">
        <v>31500</v>
      </c>
      <c r="D2574" s="118">
        <v>31500</v>
      </c>
      <c r="E2574" s="118">
        <v>7282.57</v>
      </c>
      <c r="F2574" s="119">
        <v>23.12</v>
      </c>
    </row>
    <row r="2575" spans="1:6" ht="12.75">
      <c r="A2575" s="523" t="s">
        <v>849</v>
      </c>
      <c r="B2575" s="521"/>
      <c r="C2575" s="118">
        <v>31500</v>
      </c>
      <c r="D2575" s="118">
        <v>31500</v>
      </c>
      <c r="E2575" s="118">
        <v>7282.57</v>
      </c>
      <c r="F2575" s="119">
        <v>23.12</v>
      </c>
    </row>
    <row r="2576" spans="1:6" ht="12.75">
      <c r="A2576" s="126" t="s">
        <v>316</v>
      </c>
      <c r="B2576" s="126" t="s">
        <v>317</v>
      </c>
      <c r="C2576" s="127">
        <v>5000</v>
      </c>
      <c r="D2576" s="127">
        <v>5000</v>
      </c>
      <c r="E2576" s="127">
        <v>0</v>
      </c>
      <c r="F2576" s="128">
        <v>0</v>
      </c>
    </row>
    <row r="2577" spans="1:6" ht="12.75">
      <c r="A2577" s="129" t="s">
        <v>322</v>
      </c>
      <c r="B2577" s="129" t="s">
        <v>323</v>
      </c>
      <c r="C2577" s="130" t="s">
        <v>161</v>
      </c>
      <c r="D2577" s="130" t="s">
        <v>161</v>
      </c>
      <c r="E2577" s="130">
        <v>0</v>
      </c>
      <c r="F2577" s="131" t="s">
        <v>161</v>
      </c>
    </row>
    <row r="2578" spans="1:6" ht="12.75">
      <c r="A2578" s="126" t="s">
        <v>330</v>
      </c>
      <c r="B2578" s="126" t="s">
        <v>331</v>
      </c>
      <c r="C2578" s="127">
        <v>26500</v>
      </c>
      <c r="D2578" s="127">
        <v>26500</v>
      </c>
      <c r="E2578" s="127">
        <v>7282.57</v>
      </c>
      <c r="F2578" s="128">
        <v>27.48</v>
      </c>
    </row>
    <row r="2579" spans="1:6" ht="12.75">
      <c r="A2579" s="129" t="s">
        <v>346</v>
      </c>
      <c r="B2579" s="129" t="s">
        <v>347</v>
      </c>
      <c r="C2579" s="130" t="s">
        <v>161</v>
      </c>
      <c r="D2579" s="130" t="s">
        <v>161</v>
      </c>
      <c r="E2579" s="130">
        <v>7282.57</v>
      </c>
      <c r="F2579" s="131" t="s">
        <v>161</v>
      </c>
    </row>
    <row r="2580" spans="1:6" ht="12.75">
      <c r="A2580" s="523" t="s">
        <v>850</v>
      </c>
      <c r="B2580" s="521"/>
      <c r="C2580" s="118">
        <v>81734</v>
      </c>
      <c r="D2580" s="118">
        <v>81734</v>
      </c>
      <c r="E2580" s="118">
        <v>80747.81</v>
      </c>
      <c r="F2580" s="119">
        <v>98.79</v>
      </c>
    </row>
    <row r="2581" spans="1:6" ht="12.75">
      <c r="A2581" s="523" t="s">
        <v>851</v>
      </c>
      <c r="B2581" s="521"/>
      <c r="C2581" s="118">
        <v>1700</v>
      </c>
      <c r="D2581" s="118">
        <v>1700</v>
      </c>
      <c r="E2581" s="118">
        <v>714</v>
      </c>
      <c r="F2581" s="119">
        <v>42</v>
      </c>
    </row>
    <row r="2582" spans="1:6" ht="12.75">
      <c r="A2582" s="126" t="s">
        <v>330</v>
      </c>
      <c r="B2582" s="126" t="s">
        <v>331</v>
      </c>
      <c r="C2582" s="127">
        <v>1700</v>
      </c>
      <c r="D2582" s="127">
        <v>1700</v>
      </c>
      <c r="E2582" s="127">
        <v>714</v>
      </c>
      <c r="F2582" s="128">
        <v>42</v>
      </c>
    </row>
    <row r="2583" spans="1:6" ht="12.75">
      <c r="A2583" s="129" t="s">
        <v>334</v>
      </c>
      <c r="B2583" s="129" t="s">
        <v>335</v>
      </c>
      <c r="C2583" s="130" t="s">
        <v>161</v>
      </c>
      <c r="D2583" s="130" t="s">
        <v>161</v>
      </c>
      <c r="E2583" s="130">
        <v>714</v>
      </c>
      <c r="F2583" s="131" t="s">
        <v>161</v>
      </c>
    </row>
    <row r="2584" spans="1:6" ht="12.75">
      <c r="A2584" s="523" t="s">
        <v>956</v>
      </c>
      <c r="B2584" s="521"/>
      <c r="C2584" s="118">
        <v>80034</v>
      </c>
      <c r="D2584" s="118">
        <v>80034</v>
      </c>
      <c r="E2584" s="118">
        <v>80033.81</v>
      </c>
      <c r="F2584" s="119">
        <v>100</v>
      </c>
    </row>
    <row r="2585" spans="1:6" ht="12.75">
      <c r="A2585" s="126" t="s">
        <v>330</v>
      </c>
      <c r="B2585" s="126" t="s">
        <v>331</v>
      </c>
      <c r="C2585" s="127">
        <v>35317</v>
      </c>
      <c r="D2585" s="127">
        <v>35317</v>
      </c>
      <c r="E2585" s="127">
        <v>35316.42</v>
      </c>
      <c r="F2585" s="128">
        <v>100</v>
      </c>
    </row>
    <row r="2586" spans="1:6" ht="12.75">
      <c r="A2586" s="129" t="s">
        <v>334</v>
      </c>
      <c r="B2586" s="129" t="s">
        <v>335</v>
      </c>
      <c r="C2586" s="130" t="s">
        <v>161</v>
      </c>
      <c r="D2586" s="130" t="s">
        <v>161</v>
      </c>
      <c r="E2586" s="130">
        <v>35316.42</v>
      </c>
      <c r="F2586" s="131" t="s">
        <v>161</v>
      </c>
    </row>
    <row r="2587" spans="1:6" ht="12.75">
      <c r="A2587" s="126" t="s">
        <v>418</v>
      </c>
      <c r="B2587" s="126" t="s">
        <v>419</v>
      </c>
      <c r="C2587" s="127">
        <v>44717</v>
      </c>
      <c r="D2587" s="127">
        <v>44717</v>
      </c>
      <c r="E2587" s="127">
        <v>44717.39</v>
      </c>
      <c r="F2587" s="128">
        <v>100</v>
      </c>
    </row>
    <row r="2588" spans="1:6" ht="12.75">
      <c r="A2588" s="129" t="s">
        <v>420</v>
      </c>
      <c r="B2588" s="129" t="s">
        <v>421</v>
      </c>
      <c r="C2588" s="130" t="s">
        <v>161</v>
      </c>
      <c r="D2588" s="130" t="s">
        <v>161</v>
      </c>
      <c r="E2588" s="130">
        <v>44717.39</v>
      </c>
      <c r="F2588" s="131" t="s">
        <v>161</v>
      </c>
    </row>
    <row r="2589" spans="1:6" ht="12.75">
      <c r="A2589" s="123" t="s">
        <v>759</v>
      </c>
      <c r="B2589" s="123" t="s">
        <v>1002</v>
      </c>
      <c r="C2589" s="124">
        <v>1135750</v>
      </c>
      <c r="D2589" s="124">
        <v>1135750</v>
      </c>
      <c r="E2589" s="124">
        <v>1102139.8</v>
      </c>
      <c r="F2589" s="125">
        <v>97.04</v>
      </c>
    </row>
    <row r="2590" spans="1:6" ht="12.75">
      <c r="A2590" s="523" t="s">
        <v>746</v>
      </c>
      <c r="B2590" s="521"/>
      <c r="C2590" s="118">
        <v>1135750</v>
      </c>
      <c r="D2590" s="118">
        <v>1135750</v>
      </c>
      <c r="E2590" s="118">
        <v>1102139.8</v>
      </c>
      <c r="F2590" s="119">
        <v>97.04</v>
      </c>
    </row>
    <row r="2591" spans="1:6" ht="12.75">
      <c r="A2591" s="523" t="s">
        <v>747</v>
      </c>
      <c r="B2591" s="521"/>
      <c r="C2591" s="118">
        <v>1135750</v>
      </c>
      <c r="D2591" s="118">
        <v>1135750</v>
      </c>
      <c r="E2591" s="118">
        <v>1102139.8</v>
      </c>
      <c r="F2591" s="119">
        <v>97.04</v>
      </c>
    </row>
    <row r="2592" spans="1:6" ht="12.75">
      <c r="A2592" s="126" t="s">
        <v>289</v>
      </c>
      <c r="B2592" s="126" t="s">
        <v>290</v>
      </c>
      <c r="C2592" s="127">
        <v>950000</v>
      </c>
      <c r="D2592" s="127">
        <v>950000</v>
      </c>
      <c r="E2592" s="127">
        <v>921780.74</v>
      </c>
      <c r="F2592" s="128">
        <v>97.03</v>
      </c>
    </row>
    <row r="2593" spans="1:6" ht="12.75">
      <c r="A2593" s="129" t="s">
        <v>291</v>
      </c>
      <c r="B2593" s="129" t="s">
        <v>292</v>
      </c>
      <c r="C2593" s="130" t="s">
        <v>161</v>
      </c>
      <c r="D2593" s="130" t="s">
        <v>161</v>
      </c>
      <c r="E2593" s="130">
        <v>921780.74</v>
      </c>
      <c r="F2593" s="131" t="s">
        <v>161</v>
      </c>
    </row>
    <row r="2594" spans="1:6" ht="12.75">
      <c r="A2594" s="126" t="s">
        <v>295</v>
      </c>
      <c r="B2594" s="126" t="s">
        <v>296</v>
      </c>
      <c r="C2594" s="127">
        <v>29000</v>
      </c>
      <c r="D2594" s="127">
        <v>29000</v>
      </c>
      <c r="E2594" s="127">
        <v>28265.23</v>
      </c>
      <c r="F2594" s="128">
        <v>97.47</v>
      </c>
    </row>
    <row r="2595" spans="1:6" ht="12.75">
      <c r="A2595" s="129" t="s">
        <v>297</v>
      </c>
      <c r="B2595" s="129" t="s">
        <v>296</v>
      </c>
      <c r="C2595" s="130" t="s">
        <v>161</v>
      </c>
      <c r="D2595" s="130" t="s">
        <v>161</v>
      </c>
      <c r="E2595" s="130">
        <v>28265.23</v>
      </c>
      <c r="F2595" s="131" t="s">
        <v>161</v>
      </c>
    </row>
    <row r="2596" spans="1:6" ht="12.75">
      <c r="A2596" s="126" t="s">
        <v>298</v>
      </c>
      <c r="B2596" s="126" t="s">
        <v>299</v>
      </c>
      <c r="C2596" s="127">
        <v>156750</v>
      </c>
      <c r="D2596" s="127">
        <v>156750</v>
      </c>
      <c r="E2596" s="127">
        <v>152093.83</v>
      </c>
      <c r="F2596" s="128">
        <v>97.03</v>
      </c>
    </row>
    <row r="2597" spans="1:6" ht="12.75">
      <c r="A2597" s="129" t="s">
        <v>302</v>
      </c>
      <c r="B2597" s="129" t="s">
        <v>303</v>
      </c>
      <c r="C2597" s="130" t="s">
        <v>161</v>
      </c>
      <c r="D2597" s="130" t="s">
        <v>161</v>
      </c>
      <c r="E2597" s="130">
        <v>152093.83</v>
      </c>
      <c r="F2597" s="131" t="s">
        <v>161</v>
      </c>
    </row>
    <row r="2598" spans="1:6" ht="12.75">
      <c r="A2598" s="123" t="s">
        <v>761</v>
      </c>
      <c r="B2598" s="123" t="s">
        <v>1003</v>
      </c>
      <c r="C2598" s="124">
        <v>1759966</v>
      </c>
      <c r="D2598" s="124">
        <v>1759966</v>
      </c>
      <c r="E2598" s="124">
        <v>1551765.5</v>
      </c>
      <c r="F2598" s="125">
        <v>88.17</v>
      </c>
    </row>
    <row r="2599" spans="1:6" ht="12.75">
      <c r="A2599" s="523" t="s">
        <v>746</v>
      </c>
      <c r="B2599" s="521"/>
      <c r="C2599" s="118">
        <v>371264</v>
      </c>
      <c r="D2599" s="118">
        <v>371264</v>
      </c>
      <c r="E2599" s="118">
        <v>352592.69</v>
      </c>
      <c r="F2599" s="119">
        <v>94.97</v>
      </c>
    </row>
    <row r="2600" spans="1:6" ht="12.75">
      <c r="A2600" s="523" t="s">
        <v>747</v>
      </c>
      <c r="B2600" s="521"/>
      <c r="C2600" s="118">
        <v>371264</v>
      </c>
      <c r="D2600" s="118">
        <v>371264</v>
      </c>
      <c r="E2600" s="118">
        <v>352592.69</v>
      </c>
      <c r="F2600" s="119">
        <v>94.97</v>
      </c>
    </row>
    <row r="2601" spans="1:6" ht="12.75">
      <c r="A2601" s="126" t="s">
        <v>306</v>
      </c>
      <c r="B2601" s="126" t="s">
        <v>307</v>
      </c>
      <c r="C2601" s="127">
        <v>2500</v>
      </c>
      <c r="D2601" s="127">
        <v>2500</v>
      </c>
      <c r="E2601" s="127">
        <v>1243.69</v>
      </c>
      <c r="F2601" s="128">
        <v>49.75</v>
      </c>
    </row>
    <row r="2602" spans="1:6" ht="12.75">
      <c r="A2602" s="129" t="s">
        <v>308</v>
      </c>
      <c r="B2602" s="129" t="s">
        <v>309</v>
      </c>
      <c r="C2602" s="130" t="s">
        <v>161</v>
      </c>
      <c r="D2602" s="130" t="s">
        <v>161</v>
      </c>
      <c r="E2602" s="130">
        <v>1243.69</v>
      </c>
      <c r="F2602" s="131" t="s">
        <v>161</v>
      </c>
    </row>
    <row r="2603" spans="1:6" ht="12.75">
      <c r="A2603" s="126" t="s">
        <v>316</v>
      </c>
      <c r="B2603" s="126" t="s">
        <v>317</v>
      </c>
      <c r="C2603" s="127">
        <v>44514</v>
      </c>
      <c r="D2603" s="127">
        <v>44514</v>
      </c>
      <c r="E2603" s="127">
        <v>43378.48</v>
      </c>
      <c r="F2603" s="128">
        <v>97.45</v>
      </c>
    </row>
    <row r="2604" spans="1:6" ht="12.75">
      <c r="A2604" s="129" t="s">
        <v>318</v>
      </c>
      <c r="B2604" s="129" t="s">
        <v>319</v>
      </c>
      <c r="C2604" s="130" t="s">
        <v>161</v>
      </c>
      <c r="D2604" s="130" t="s">
        <v>161</v>
      </c>
      <c r="E2604" s="130">
        <v>3708</v>
      </c>
      <c r="F2604" s="131" t="s">
        <v>161</v>
      </c>
    </row>
    <row r="2605" spans="1:6" ht="12.75">
      <c r="A2605" s="129" t="s">
        <v>322</v>
      </c>
      <c r="B2605" s="129" t="s">
        <v>323</v>
      </c>
      <c r="C2605" s="130" t="s">
        <v>161</v>
      </c>
      <c r="D2605" s="130" t="s">
        <v>161</v>
      </c>
      <c r="E2605" s="130">
        <v>31027.73</v>
      </c>
      <c r="F2605" s="131" t="s">
        <v>161</v>
      </c>
    </row>
    <row r="2606" spans="1:6" ht="12.75">
      <c r="A2606" s="129" t="s">
        <v>324</v>
      </c>
      <c r="B2606" s="129" t="s">
        <v>325</v>
      </c>
      <c r="C2606" s="130" t="s">
        <v>161</v>
      </c>
      <c r="D2606" s="130" t="s">
        <v>161</v>
      </c>
      <c r="E2606" s="130">
        <v>8642.75</v>
      </c>
      <c r="F2606" s="131" t="s">
        <v>161</v>
      </c>
    </row>
    <row r="2607" spans="1:6" ht="12.75">
      <c r="A2607" s="126" t="s">
        <v>330</v>
      </c>
      <c r="B2607" s="126" t="s">
        <v>331</v>
      </c>
      <c r="C2607" s="127">
        <v>307888</v>
      </c>
      <c r="D2607" s="127">
        <v>307888</v>
      </c>
      <c r="E2607" s="127">
        <v>292324.87</v>
      </c>
      <c r="F2607" s="128">
        <v>94.95</v>
      </c>
    </row>
    <row r="2608" spans="1:6" ht="12.75">
      <c r="A2608" s="129" t="s">
        <v>332</v>
      </c>
      <c r="B2608" s="129" t="s">
        <v>333</v>
      </c>
      <c r="C2608" s="130" t="s">
        <v>161</v>
      </c>
      <c r="D2608" s="130" t="s">
        <v>161</v>
      </c>
      <c r="E2608" s="130">
        <v>11286.53</v>
      </c>
      <c r="F2608" s="131" t="s">
        <v>161</v>
      </c>
    </row>
    <row r="2609" spans="1:6" ht="12.75">
      <c r="A2609" s="129" t="s">
        <v>334</v>
      </c>
      <c r="B2609" s="129" t="s">
        <v>335</v>
      </c>
      <c r="C2609" s="130" t="s">
        <v>161</v>
      </c>
      <c r="D2609" s="130" t="s">
        <v>161</v>
      </c>
      <c r="E2609" s="130">
        <v>10000</v>
      </c>
      <c r="F2609" s="131" t="s">
        <v>161</v>
      </c>
    </row>
    <row r="2610" spans="1:6" ht="12.75">
      <c r="A2610" s="129" t="s">
        <v>336</v>
      </c>
      <c r="B2610" s="129" t="s">
        <v>337</v>
      </c>
      <c r="C2610" s="130" t="s">
        <v>161</v>
      </c>
      <c r="D2610" s="130" t="s">
        <v>161</v>
      </c>
      <c r="E2610" s="130">
        <v>7276</v>
      </c>
      <c r="F2610" s="131" t="s">
        <v>161</v>
      </c>
    </row>
    <row r="2611" spans="1:6" ht="12.75">
      <c r="A2611" s="129" t="s">
        <v>338</v>
      </c>
      <c r="B2611" s="129" t="s">
        <v>339</v>
      </c>
      <c r="C2611" s="130" t="s">
        <v>161</v>
      </c>
      <c r="D2611" s="130" t="s">
        <v>161</v>
      </c>
      <c r="E2611" s="130">
        <v>13641.94</v>
      </c>
      <c r="F2611" s="131" t="s">
        <v>161</v>
      </c>
    </row>
    <row r="2612" spans="1:6" ht="12.75">
      <c r="A2612" s="129" t="s">
        <v>340</v>
      </c>
      <c r="B2612" s="129" t="s">
        <v>341</v>
      </c>
      <c r="C2612" s="130" t="s">
        <v>161</v>
      </c>
      <c r="D2612" s="130" t="s">
        <v>161</v>
      </c>
      <c r="E2612" s="130">
        <v>44794.25</v>
      </c>
      <c r="F2612" s="131" t="s">
        <v>161</v>
      </c>
    </row>
    <row r="2613" spans="1:6" ht="12.75">
      <c r="A2613" s="129" t="s">
        <v>342</v>
      </c>
      <c r="B2613" s="129" t="s">
        <v>343</v>
      </c>
      <c r="C2613" s="130" t="s">
        <v>161</v>
      </c>
      <c r="D2613" s="130" t="s">
        <v>161</v>
      </c>
      <c r="E2613" s="130">
        <v>1955</v>
      </c>
      <c r="F2613" s="131" t="s">
        <v>161</v>
      </c>
    </row>
    <row r="2614" spans="1:6" ht="12.75">
      <c r="A2614" s="129" t="s">
        <v>344</v>
      </c>
      <c r="B2614" s="129" t="s">
        <v>345</v>
      </c>
      <c r="C2614" s="130" t="s">
        <v>161</v>
      </c>
      <c r="D2614" s="130" t="s">
        <v>161</v>
      </c>
      <c r="E2614" s="130">
        <v>166245.74</v>
      </c>
      <c r="F2614" s="131" t="s">
        <v>161</v>
      </c>
    </row>
    <row r="2615" spans="1:6" ht="12.75">
      <c r="A2615" s="129" t="s">
        <v>346</v>
      </c>
      <c r="B2615" s="129" t="s">
        <v>347</v>
      </c>
      <c r="C2615" s="130" t="s">
        <v>161</v>
      </c>
      <c r="D2615" s="130" t="s">
        <v>161</v>
      </c>
      <c r="E2615" s="130">
        <v>6000</v>
      </c>
      <c r="F2615" s="131" t="s">
        <v>161</v>
      </c>
    </row>
    <row r="2616" spans="1:6" ht="12.75">
      <c r="A2616" s="129" t="s">
        <v>348</v>
      </c>
      <c r="B2616" s="129" t="s">
        <v>349</v>
      </c>
      <c r="C2616" s="130" t="s">
        <v>161</v>
      </c>
      <c r="D2616" s="130" t="s">
        <v>161</v>
      </c>
      <c r="E2616" s="130">
        <v>31125.41</v>
      </c>
      <c r="F2616" s="131" t="s">
        <v>161</v>
      </c>
    </row>
    <row r="2617" spans="1:6" ht="12.75">
      <c r="A2617" s="126" t="s">
        <v>350</v>
      </c>
      <c r="B2617" s="126" t="s">
        <v>351</v>
      </c>
      <c r="C2617" s="127">
        <v>899</v>
      </c>
      <c r="D2617" s="127">
        <v>899</v>
      </c>
      <c r="E2617" s="127">
        <v>898.76</v>
      </c>
      <c r="F2617" s="128">
        <v>99.97</v>
      </c>
    </row>
    <row r="2618" spans="1:6" ht="12.75">
      <c r="A2618" s="129" t="s">
        <v>352</v>
      </c>
      <c r="B2618" s="129" t="s">
        <v>351</v>
      </c>
      <c r="C2618" s="130" t="s">
        <v>161</v>
      </c>
      <c r="D2618" s="130" t="s">
        <v>161</v>
      </c>
      <c r="E2618" s="130">
        <v>898.76</v>
      </c>
      <c r="F2618" s="131" t="s">
        <v>161</v>
      </c>
    </row>
    <row r="2619" spans="1:6" ht="12.75">
      <c r="A2619" s="126" t="s">
        <v>353</v>
      </c>
      <c r="B2619" s="126" t="s">
        <v>354</v>
      </c>
      <c r="C2619" s="127">
        <v>15463</v>
      </c>
      <c r="D2619" s="127">
        <v>15463</v>
      </c>
      <c r="E2619" s="127">
        <v>14746.89</v>
      </c>
      <c r="F2619" s="128">
        <v>95.37</v>
      </c>
    </row>
    <row r="2620" spans="1:6" ht="12.75">
      <c r="A2620" s="129" t="s">
        <v>357</v>
      </c>
      <c r="B2620" s="129" t="s">
        <v>358</v>
      </c>
      <c r="C2620" s="130" t="s">
        <v>161</v>
      </c>
      <c r="D2620" s="130" t="s">
        <v>161</v>
      </c>
      <c r="E2620" s="130">
        <v>595.95</v>
      </c>
      <c r="F2620" s="131" t="s">
        <v>161</v>
      </c>
    </row>
    <row r="2621" spans="1:6" ht="12.75">
      <c r="A2621" s="129" t="s">
        <v>359</v>
      </c>
      <c r="B2621" s="129" t="s">
        <v>360</v>
      </c>
      <c r="C2621" s="130" t="s">
        <v>161</v>
      </c>
      <c r="D2621" s="130" t="s">
        <v>161</v>
      </c>
      <c r="E2621" s="130">
        <v>5610.41</v>
      </c>
      <c r="F2621" s="131" t="s">
        <v>161</v>
      </c>
    </row>
    <row r="2622" spans="1:6" ht="12.75">
      <c r="A2622" s="129" t="s">
        <v>361</v>
      </c>
      <c r="B2622" s="129" t="s">
        <v>65</v>
      </c>
      <c r="C2622" s="130" t="s">
        <v>161</v>
      </c>
      <c r="D2622" s="130" t="s">
        <v>161</v>
      </c>
      <c r="E2622" s="130">
        <v>350</v>
      </c>
      <c r="F2622" s="131" t="s">
        <v>161</v>
      </c>
    </row>
    <row r="2623" spans="1:6" ht="12.75">
      <c r="A2623" s="129" t="s">
        <v>362</v>
      </c>
      <c r="B2623" s="129" t="s">
        <v>363</v>
      </c>
      <c r="C2623" s="130" t="s">
        <v>161</v>
      </c>
      <c r="D2623" s="130" t="s">
        <v>161</v>
      </c>
      <c r="E2623" s="130">
        <v>6090.53</v>
      </c>
      <c r="F2623" s="131" t="s">
        <v>161</v>
      </c>
    </row>
    <row r="2624" spans="1:6" ht="12.75">
      <c r="A2624" s="129" t="s">
        <v>365</v>
      </c>
      <c r="B2624" s="129" t="s">
        <v>354</v>
      </c>
      <c r="C2624" s="130" t="s">
        <v>161</v>
      </c>
      <c r="D2624" s="130" t="s">
        <v>161</v>
      </c>
      <c r="E2624" s="130">
        <v>2100</v>
      </c>
      <c r="F2624" s="131" t="s">
        <v>161</v>
      </c>
    </row>
    <row r="2625" spans="1:6" ht="12.75">
      <c r="A2625" s="523" t="s">
        <v>748</v>
      </c>
      <c r="B2625" s="521"/>
      <c r="C2625" s="118">
        <v>875692</v>
      </c>
      <c r="D2625" s="118">
        <v>875692</v>
      </c>
      <c r="E2625" s="118">
        <v>757089.67</v>
      </c>
      <c r="F2625" s="119">
        <v>86.46</v>
      </c>
    </row>
    <row r="2626" spans="1:6" ht="12.75">
      <c r="A2626" s="523" t="s">
        <v>847</v>
      </c>
      <c r="B2626" s="521"/>
      <c r="C2626" s="118">
        <v>875692</v>
      </c>
      <c r="D2626" s="118">
        <v>875692</v>
      </c>
      <c r="E2626" s="118">
        <v>757089.67</v>
      </c>
      <c r="F2626" s="119">
        <v>86.46</v>
      </c>
    </row>
    <row r="2627" spans="1:6" ht="12.75">
      <c r="A2627" s="126" t="s">
        <v>306</v>
      </c>
      <c r="B2627" s="126" t="s">
        <v>307</v>
      </c>
      <c r="C2627" s="127">
        <v>1500</v>
      </c>
      <c r="D2627" s="127">
        <v>1500</v>
      </c>
      <c r="E2627" s="127">
        <v>0</v>
      </c>
      <c r="F2627" s="128">
        <v>0</v>
      </c>
    </row>
    <row r="2628" spans="1:6" ht="12.75">
      <c r="A2628" s="129" t="s">
        <v>308</v>
      </c>
      <c r="B2628" s="129" t="s">
        <v>309</v>
      </c>
      <c r="C2628" s="130" t="s">
        <v>161</v>
      </c>
      <c r="D2628" s="130" t="s">
        <v>161</v>
      </c>
      <c r="E2628" s="130">
        <v>0</v>
      </c>
      <c r="F2628" s="131" t="s">
        <v>161</v>
      </c>
    </row>
    <row r="2629" spans="1:6" ht="12.75">
      <c r="A2629" s="126" t="s">
        <v>316</v>
      </c>
      <c r="B2629" s="126" t="s">
        <v>317</v>
      </c>
      <c r="C2629" s="127">
        <v>94360</v>
      </c>
      <c r="D2629" s="127">
        <v>94360</v>
      </c>
      <c r="E2629" s="127">
        <v>45752.68</v>
      </c>
      <c r="F2629" s="128">
        <v>48.49</v>
      </c>
    </row>
    <row r="2630" spans="1:6" ht="12.75">
      <c r="A2630" s="129" t="s">
        <v>318</v>
      </c>
      <c r="B2630" s="129" t="s">
        <v>319</v>
      </c>
      <c r="C2630" s="130" t="s">
        <v>161</v>
      </c>
      <c r="D2630" s="130" t="s">
        <v>161</v>
      </c>
      <c r="E2630" s="130">
        <v>8407.79</v>
      </c>
      <c r="F2630" s="131" t="s">
        <v>161</v>
      </c>
    </row>
    <row r="2631" spans="1:6" ht="12.75">
      <c r="A2631" s="129" t="s">
        <v>322</v>
      </c>
      <c r="B2631" s="129" t="s">
        <v>323</v>
      </c>
      <c r="C2631" s="130" t="s">
        <v>161</v>
      </c>
      <c r="D2631" s="130" t="s">
        <v>161</v>
      </c>
      <c r="E2631" s="130">
        <v>21100.39</v>
      </c>
      <c r="F2631" s="131" t="s">
        <v>161</v>
      </c>
    </row>
    <row r="2632" spans="1:6" ht="12.75">
      <c r="A2632" s="129" t="s">
        <v>324</v>
      </c>
      <c r="B2632" s="129" t="s">
        <v>325</v>
      </c>
      <c r="C2632" s="130" t="s">
        <v>161</v>
      </c>
      <c r="D2632" s="130" t="s">
        <v>161</v>
      </c>
      <c r="E2632" s="130">
        <v>12252.63</v>
      </c>
      <c r="F2632" s="131" t="s">
        <v>161</v>
      </c>
    </row>
    <row r="2633" spans="1:6" ht="12.75">
      <c r="A2633" s="129" t="s">
        <v>326</v>
      </c>
      <c r="B2633" s="129" t="s">
        <v>327</v>
      </c>
      <c r="C2633" s="130" t="s">
        <v>161</v>
      </c>
      <c r="D2633" s="130" t="s">
        <v>161</v>
      </c>
      <c r="E2633" s="130">
        <v>2286.37</v>
      </c>
      <c r="F2633" s="131" t="s">
        <v>161</v>
      </c>
    </row>
    <row r="2634" spans="1:6" ht="12.75">
      <c r="A2634" s="129" t="s">
        <v>328</v>
      </c>
      <c r="B2634" s="129" t="s">
        <v>329</v>
      </c>
      <c r="C2634" s="130" t="s">
        <v>161</v>
      </c>
      <c r="D2634" s="130" t="s">
        <v>161</v>
      </c>
      <c r="E2634" s="130">
        <v>1705.5</v>
      </c>
      <c r="F2634" s="131" t="s">
        <v>161</v>
      </c>
    </row>
    <row r="2635" spans="1:6" ht="12.75">
      <c r="A2635" s="126" t="s">
        <v>330</v>
      </c>
      <c r="B2635" s="126" t="s">
        <v>331</v>
      </c>
      <c r="C2635" s="127">
        <v>726676</v>
      </c>
      <c r="D2635" s="127">
        <v>726676</v>
      </c>
      <c r="E2635" s="127">
        <v>666353.15</v>
      </c>
      <c r="F2635" s="128">
        <v>91.7</v>
      </c>
    </row>
    <row r="2636" spans="1:6" ht="12.75">
      <c r="A2636" s="129" t="s">
        <v>332</v>
      </c>
      <c r="B2636" s="129" t="s">
        <v>333</v>
      </c>
      <c r="C2636" s="130" t="s">
        <v>161</v>
      </c>
      <c r="D2636" s="130" t="s">
        <v>161</v>
      </c>
      <c r="E2636" s="130">
        <v>12270.23</v>
      </c>
      <c r="F2636" s="131" t="s">
        <v>161</v>
      </c>
    </row>
    <row r="2637" spans="1:6" ht="12.75">
      <c r="A2637" s="129" t="s">
        <v>334</v>
      </c>
      <c r="B2637" s="129" t="s">
        <v>335</v>
      </c>
      <c r="C2637" s="130" t="s">
        <v>161</v>
      </c>
      <c r="D2637" s="130" t="s">
        <v>161</v>
      </c>
      <c r="E2637" s="130">
        <v>7763.75</v>
      </c>
      <c r="F2637" s="131" t="s">
        <v>161</v>
      </c>
    </row>
    <row r="2638" spans="1:6" ht="12.75">
      <c r="A2638" s="129" t="s">
        <v>336</v>
      </c>
      <c r="B2638" s="129" t="s">
        <v>337</v>
      </c>
      <c r="C2638" s="130" t="s">
        <v>161</v>
      </c>
      <c r="D2638" s="130" t="s">
        <v>161</v>
      </c>
      <c r="E2638" s="130">
        <v>8450.66</v>
      </c>
      <c r="F2638" s="131" t="s">
        <v>161</v>
      </c>
    </row>
    <row r="2639" spans="1:6" ht="12.75">
      <c r="A2639" s="129" t="s">
        <v>338</v>
      </c>
      <c r="B2639" s="129" t="s">
        <v>339</v>
      </c>
      <c r="C2639" s="130" t="s">
        <v>161</v>
      </c>
      <c r="D2639" s="130" t="s">
        <v>161</v>
      </c>
      <c r="E2639" s="130">
        <v>498.35</v>
      </c>
      <c r="F2639" s="131" t="s">
        <v>161</v>
      </c>
    </row>
    <row r="2640" spans="1:6" ht="12.75">
      <c r="A2640" s="129" t="s">
        <v>340</v>
      </c>
      <c r="B2640" s="129" t="s">
        <v>341</v>
      </c>
      <c r="C2640" s="130" t="s">
        <v>161</v>
      </c>
      <c r="D2640" s="130" t="s">
        <v>161</v>
      </c>
      <c r="E2640" s="130">
        <v>179190.17</v>
      </c>
      <c r="F2640" s="131" t="s">
        <v>161</v>
      </c>
    </row>
    <row r="2641" spans="1:6" ht="12.75">
      <c r="A2641" s="129" t="s">
        <v>342</v>
      </c>
      <c r="B2641" s="129" t="s">
        <v>343</v>
      </c>
      <c r="C2641" s="130" t="s">
        <v>161</v>
      </c>
      <c r="D2641" s="130" t="s">
        <v>161</v>
      </c>
      <c r="E2641" s="130">
        <v>0</v>
      </c>
      <c r="F2641" s="131" t="s">
        <v>161</v>
      </c>
    </row>
    <row r="2642" spans="1:6" ht="12.75">
      <c r="A2642" s="129" t="s">
        <v>344</v>
      </c>
      <c r="B2642" s="129" t="s">
        <v>345</v>
      </c>
      <c r="C2642" s="130" t="s">
        <v>161</v>
      </c>
      <c r="D2642" s="130" t="s">
        <v>161</v>
      </c>
      <c r="E2642" s="130">
        <v>403605.74</v>
      </c>
      <c r="F2642" s="131" t="s">
        <v>161</v>
      </c>
    </row>
    <row r="2643" spans="1:6" ht="12.75">
      <c r="A2643" s="129" t="s">
        <v>346</v>
      </c>
      <c r="B2643" s="129" t="s">
        <v>347</v>
      </c>
      <c r="C2643" s="130" t="s">
        <v>161</v>
      </c>
      <c r="D2643" s="130" t="s">
        <v>161</v>
      </c>
      <c r="E2643" s="130">
        <v>26513.56</v>
      </c>
      <c r="F2643" s="131" t="s">
        <v>161</v>
      </c>
    </row>
    <row r="2644" spans="1:6" ht="12.75">
      <c r="A2644" s="129" t="s">
        <v>348</v>
      </c>
      <c r="B2644" s="129" t="s">
        <v>349</v>
      </c>
      <c r="C2644" s="130" t="s">
        <v>161</v>
      </c>
      <c r="D2644" s="130" t="s">
        <v>161</v>
      </c>
      <c r="E2644" s="130">
        <v>28060.69</v>
      </c>
      <c r="F2644" s="131" t="s">
        <v>161</v>
      </c>
    </row>
    <row r="2645" spans="1:6" ht="12.75">
      <c r="A2645" s="126" t="s">
        <v>350</v>
      </c>
      <c r="B2645" s="126" t="s">
        <v>351</v>
      </c>
      <c r="C2645" s="127">
        <v>18848</v>
      </c>
      <c r="D2645" s="127">
        <v>18848</v>
      </c>
      <c r="E2645" s="127">
        <v>18345.68</v>
      </c>
      <c r="F2645" s="128">
        <v>97.33</v>
      </c>
    </row>
    <row r="2646" spans="1:6" ht="12.75">
      <c r="A2646" s="129" t="s">
        <v>352</v>
      </c>
      <c r="B2646" s="129" t="s">
        <v>351</v>
      </c>
      <c r="C2646" s="130" t="s">
        <v>161</v>
      </c>
      <c r="D2646" s="130" t="s">
        <v>161</v>
      </c>
      <c r="E2646" s="130">
        <v>18345.68</v>
      </c>
      <c r="F2646" s="131" t="s">
        <v>161</v>
      </c>
    </row>
    <row r="2647" spans="1:6" ht="12.75">
      <c r="A2647" s="126" t="s">
        <v>353</v>
      </c>
      <c r="B2647" s="126" t="s">
        <v>354</v>
      </c>
      <c r="C2647" s="127">
        <v>34008</v>
      </c>
      <c r="D2647" s="127">
        <v>34008</v>
      </c>
      <c r="E2647" s="127">
        <v>26638.16</v>
      </c>
      <c r="F2647" s="128">
        <v>78.33</v>
      </c>
    </row>
    <row r="2648" spans="1:6" ht="12.75">
      <c r="A2648" s="129" t="s">
        <v>359</v>
      </c>
      <c r="B2648" s="129" t="s">
        <v>360</v>
      </c>
      <c r="C2648" s="130" t="s">
        <v>161</v>
      </c>
      <c r="D2648" s="130" t="s">
        <v>161</v>
      </c>
      <c r="E2648" s="130">
        <v>12664.64</v>
      </c>
      <c r="F2648" s="131" t="s">
        <v>161</v>
      </c>
    </row>
    <row r="2649" spans="1:6" ht="12.75">
      <c r="A2649" s="129" t="s">
        <v>362</v>
      </c>
      <c r="B2649" s="129" t="s">
        <v>363</v>
      </c>
      <c r="C2649" s="130" t="s">
        <v>161</v>
      </c>
      <c r="D2649" s="130" t="s">
        <v>161</v>
      </c>
      <c r="E2649" s="130">
        <v>5973.52</v>
      </c>
      <c r="F2649" s="131" t="s">
        <v>161</v>
      </c>
    </row>
    <row r="2650" spans="1:6" ht="12.75">
      <c r="A2650" s="129" t="s">
        <v>365</v>
      </c>
      <c r="B2650" s="129" t="s">
        <v>354</v>
      </c>
      <c r="C2650" s="130" t="s">
        <v>161</v>
      </c>
      <c r="D2650" s="130" t="s">
        <v>161</v>
      </c>
      <c r="E2650" s="130">
        <v>8000</v>
      </c>
      <c r="F2650" s="131" t="s">
        <v>161</v>
      </c>
    </row>
    <row r="2651" spans="1:6" ht="12.75">
      <c r="A2651" s="126" t="s">
        <v>372</v>
      </c>
      <c r="B2651" s="126" t="s">
        <v>373</v>
      </c>
      <c r="C2651" s="127">
        <v>300</v>
      </c>
      <c r="D2651" s="127">
        <v>300</v>
      </c>
      <c r="E2651" s="127">
        <v>0</v>
      </c>
      <c r="F2651" s="128">
        <v>0</v>
      </c>
    </row>
    <row r="2652" spans="1:6" ht="12.75">
      <c r="A2652" s="129" t="s">
        <v>374</v>
      </c>
      <c r="B2652" s="129" t="s">
        <v>375</v>
      </c>
      <c r="C2652" s="130" t="s">
        <v>161</v>
      </c>
      <c r="D2652" s="130" t="s">
        <v>161</v>
      </c>
      <c r="E2652" s="130">
        <v>0</v>
      </c>
      <c r="F2652" s="131" t="s">
        <v>161</v>
      </c>
    </row>
    <row r="2653" spans="1:6" ht="12.75">
      <c r="A2653" s="523" t="s">
        <v>751</v>
      </c>
      <c r="B2653" s="521"/>
      <c r="C2653" s="118">
        <v>474251</v>
      </c>
      <c r="D2653" s="118">
        <v>474251</v>
      </c>
      <c r="E2653" s="118">
        <v>404574.26</v>
      </c>
      <c r="F2653" s="119">
        <v>85.31</v>
      </c>
    </row>
    <row r="2654" spans="1:6" ht="12.75">
      <c r="A2654" s="523" t="s">
        <v>862</v>
      </c>
      <c r="B2654" s="521"/>
      <c r="C2654" s="118">
        <v>170000</v>
      </c>
      <c r="D2654" s="118">
        <v>170000</v>
      </c>
      <c r="E2654" s="118">
        <v>170000</v>
      </c>
      <c r="F2654" s="119">
        <v>100</v>
      </c>
    </row>
    <row r="2655" spans="1:6" ht="12.75">
      <c r="A2655" s="126" t="s">
        <v>330</v>
      </c>
      <c r="B2655" s="126" t="s">
        <v>331</v>
      </c>
      <c r="C2655" s="127">
        <v>170000</v>
      </c>
      <c r="D2655" s="127">
        <v>170000</v>
      </c>
      <c r="E2655" s="127">
        <v>170000</v>
      </c>
      <c r="F2655" s="128">
        <v>100</v>
      </c>
    </row>
    <row r="2656" spans="1:6" ht="12.75">
      <c r="A2656" s="129" t="s">
        <v>340</v>
      </c>
      <c r="B2656" s="129" t="s">
        <v>341</v>
      </c>
      <c r="C2656" s="130" t="s">
        <v>161</v>
      </c>
      <c r="D2656" s="130" t="s">
        <v>161</v>
      </c>
      <c r="E2656" s="130">
        <v>22000</v>
      </c>
      <c r="F2656" s="131" t="s">
        <v>161</v>
      </c>
    </row>
    <row r="2657" spans="1:6" ht="12.75">
      <c r="A2657" s="129" t="s">
        <v>344</v>
      </c>
      <c r="B2657" s="129" t="s">
        <v>345</v>
      </c>
      <c r="C2657" s="130" t="s">
        <v>161</v>
      </c>
      <c r="D2657" s="130" t="s">
        <v>161</v>
      </c>
      <c r="E2657" s="130">
        <v>139212.5</v>
      </c>
      <c r="F2657" s="131" t="s">
        <v>161</v>
      </c>
    </row>
    <row r="2658" spans="1:6" ht="12.75">
      <c r="A2658" s="129" t="s">
        <v>348</v>
      </c>
      <c r="B2658" s="129" t="s">
        <v>349</v>
      </c>
      <c r="C2658" s="130" t="s">
        <v>161</v>
      </c>
      <c r="D2658" s="130" t="s">
        <v>161</v>
      </c>
      <c r="E2658" s="130">
        <v>8787.5</v>
      </c>
      <c r="F2658" s="131" t="s">
        <v>161</v>
      </c>
    </row>
    <row r="2659" spans="1:6" ht="12.75">
      <c r="A2659" s="523" t="s">
        <v>863</v>
      </c>
      <c r="B2659" s="521"/>
      <c r="C2659" s="118">
        <v>115500</v>
      </c>
      <c r="D2659" s="118">
        <v>115500</v>
      </c>
      <c r="E2659" s="118">
        <v>99000</v>
      </c>
      <c r="F2659" s="119">
        <v>85.71</v>
      </c>
    </row>
    <row r="2660" spans="1:6" ht="12.75">
      <c r="A2660" s="126" t="s">
        <v>316</v>
      </c>
      <c r="B2660" s="126" t="s">
        <v>317</v>
      </c>
      <c r="C2660" s="127">
        <v>13000</v>
      </c>
      <c r="D2660" s="127">
        <v>13000</v>
      </c>
      <c r="E2660" s="127">
        <v>1795.14</v>
      </c>
      <c r="F2660" s="128">
        <v>13.81</v>
      </c>
    </row>
    <row r="2661" spans="1:6" ht="12.75">
      <c r="A2661" s="129" t="s">
        <v>318</v>
      </c>
      <c r="B2661" s="129" t="s">
        <v>319</v>
      </c>
      <c r="C2661" s="130" t="s">
        <v>161</v>
      </c>
      <c r="D2661" s="130" t="s">
        <v>161</v>
      </c>
      <c r="E2661" s="130">
        <v>1795.14</v>
      </c>
      <c r="F2661" s="131" t="s">
        <v>161</v>
      </c>
    </row>
    <row r="2662" spans="1:6" ht="12.75">
      <c r="A2662" s="129" t="s">
        <v>322</v>
      </c>
      <c r="B2662" s="129" t="s">
        <v>323</v>
      </c>
      <c r="C2662" s="130" t="s">
        <v>161</v>
      </c>
      <c r="D2662" s="130" t="s">
        <v>161</v>
      </c>
      <c r="E2662" s="130">
        <v>0</v>
      </c>
      <c r="F2662" s="131" t="s">
        <v>161</v>
      </c>
    </row>
    <row r="2663" spans="1:6" ht="12.75">
      <c r="A2663" s="126" t="s">
        <v>330</v>
      </c>
      <c r="B2663" s="126" t="s">
        <v>331</v>
      </c>
      <c r="C2663" s="127">
        <v>92500</v>
      </c>
      <c r="D2663" s="127">
        <v>92500</v>
      </c>
      <c r="E2663" s="127">
        <v>87204.86</v>
      </c>
      <c r="F2663" s="128">
        <v>94.28</v>
      </c>
    </row>
    <row r="2664" spans="1:6" ht="12.75">
      <c r="A2664" s="129" t="s">
        <v>336</v>
      </c>
      <c r="B2664" s="129" t="s">
        <v>337</v>
      </c>
      <c r="C2664" s="130" t="s">
        <v>161</v>
      </c>
      <c r="D2664" s="130" t="s">
        <v>161</v>
      </c>
      <c r="E2664" s="130">
        <v>3000</v>
      </c>
      <c r="F2664" s="131" t="s">
        <v>161</v>
      </c>
    </row>
    <row r="2665" spans="1:6" ht="12.75">
      <c r="A2665" s="129" t="s">
        <v>340</v>
      </c>
      <c r="B2665" s="129" t="s">
        <v>341</v>
      </c>
      <c r="C2665" s="130" t="s">
        <v>161</v>
      </c>
      <c r="D2665" s="130" t="s">
        <v>161</v>
      </c>
      <c r="E2665" s="130">
        <v>10000</v>
      </c>
      <c r="F2665" s="131" t="s">
        <v>161</v>
      </c>
    </row>
    <row r="2666" spans="1:6" ht="12.75">
      <c r="A2666" s="129" t="s">
        <v>344</v>
      </c>
      <c r="B2666" s="129" t="s">
        <v>345</v>
      </c>
      <c r="C2666" s="130" t="s">
        <v>161</v>
      </c>
      <c r="D2666" s="130" t="s">
        <v>161</v>
      </c>
      <c r="E2666" s="130">
        <v>74204.86</v>
      </c>
      <c r="F2666" s="131" t="s">
        <v>161</v>
      </c>
    </row>
    <row r="2667" spans="1:6" ht="12.75">
      <c r="A2667" s="126" t="s">
        <v>353</v>
      </c>
      <c r="B2667" s="126" t="s">
        <v>354</v>
      </c>
      <c r="C2667" s="127">
        <v>10000</v>
      </c>
      <c r="D2667" s="127">
        <v>10000</v>
      </c>
      <c r="E2667" s="127">
        <v>10000</v>
      </c>
      <c r="F2667" s="128">
        <v>100</v>
      </c>
    </row>
    <row r="2668" spans="1:6" ht="12.75">
      <c r="A2668" s="129" t="s">
        <v>365</v>
      </c>
      <c r="B2668" s="129" t="s">
        <v>354</v>
      </c>
      <c r="C2668" s="130" t="s">
        <v>161</v>
      </c>
      <c r="D2668" s="130" t="s">
        <v>161</v>
      </c>
      <c r="E2668" s="130">
        <v>10000</v>
      </c>
      <c r="F2668" s="131" t="s">
        <v>161</v>
      </c>
    </row>
    <row r="2669" spans="1:6" ht="12.75">
      <c r="A2669" s="523" t="s">
        <v>849</v>
      </c>
      <c r="B2669" s="521"/>
      <c r="C2669" s="118">
        <v>138751</v>
      </c>
      <c r="D2669" s="118">
        <v>138751</v>
      </c>
      <c r="E2669" s="118">
        <v>135574.26</v>
      </c>
      <c r="F2669" s="119">
        <v>97.71</v>
      </c>
    </row>
    <row r="2670" spans="1:6" ht="12.75">
      <c r="A2670" s="126" t="s">
        <v>306</v>
      </c>
      <c r="B2670" s="126" t="s">
        <v>307</v>
      </c>
      <c r="C2670" s="127">
        <v>480</v>
      </c>
      <c r="D2670" s="127">
        <v>480</v>
      </c>
      <c r="E2670" s="127">
        <v>480</v>
      </c>
      <c r="F2670" s="128">
        <v>100</v>
      </c>
    </row>
    <row r="2671" spans="1:6" ht="12.75">
      <c r="A2671" s="129" t="s">
        <v>308</v>
      </c>
      <c r="B2671" s="129" t="s">
        <v>309</v>
      </c>
      <c r="C2671" s="130" t="s">
        <v>161</v>
      </c>
      <c r="D2671" s="130" t="s">
        <v>161</v>
      </c>
      <c r="E2671" s="130">
        <v>480</v>
      </c>
      <c r="F2671" s="131" t="s">
        <v>161</v>
      </c>
    </row>
    <row r="2672" spans="1:6" ht="12.75">
      <c r="A2672" s="126" t="s">
        <v>316</v>
      </c>
      <c r="B2672" s="126" t="s">
        <v>317</v>
      </c>
      <c r="C2672" s="127">
        <v>2239</v>
      </c>
      <c r="D2672" s="127">
        <v>2239</v>
      </c>
      <c r="E2672" s="127">
        <v>2238.83</v>
      </c>
      <c r="F2672" s="128">
        <v>99.99</v>
      </c>
    </row>
    <row r="2673" spans="1:6" ht="12.75">
      <c r="A2673" s="129" t="s">
        <v>318</v>
      </c>
      <c r="B2673" s="129" t="s">
        <v>319</v>
      </c>
      <c r="C2673" s="130" t="s">
        <v>161</v>
      </c>
      <c r="D2673" s="130" t="s">
        <v>161</v>
      </c>
      <c r="E2673" s="130">
        <v>56</v>
      </c>
      <c r="F2673" s="131" t="s">
        <v>161</v>
      </c>
    </row>
    <row r="2674" spans="1:6" ht="12.75">
      <c r="A2674" s="129" t="s">
        <v>324</v>
      </c>
      <c r="B2674" s="129" t="s">
        <v>325</v>
      </c>
      <c r="C2674" s="130" t="s">
        <v>161</v>
      </c>
      <c r="D2674" s="130" t="s">
        <v>161</v>
      </c>
      <c r="E2674" s="130">
        <v>2182.83</v>
      </c>
      <c r="F2674" s="131" t="s">
        <v>161</v>
      </c>
    </row>
    <row r="2675" spans="1:6" ht="12.75">
      <c r="A2675" s="126" t="s">
        <v>330</v>
      </c>
      <c r="B2675" s="126" t="s">
        <v>331</v>
      </c>
      <c r="C2675" s="127">
        <v>136032</v>
      </c>
      <c r="D2675" s="127">
        <v>136032</v>
      </c>
      <c r="E2675" s="127">
        <v>132855.43</v>
      </c>
      <c r="F2675" s="128">
        <v>97.66</v>
      </c>
    </row>
    <row r="2676" spans="1:6" ht="12.75">
      <c r="A2676" s="129" t="s">
        <v>332</v>
      </c>
      <c r="B2676" s="129" t="s">
        <v>333</v>
      </c>
      <c r="C2676" s="130" t="s">
        <v>161</v>
      </c>
      <c r="D2676" s="130" t="s">
        <v>161</v>
      </c>
      <c r="E2676" s="130">
        <v>9562.5</v>
      </c>
      <c r="F2676" s="131" t="s">
        <v>161</v>
      </c>
    </row>
    <row r="2677" spans="1:6" ht="12.75">
      <c r="A2677" s="129" t="s">
        <v>344</v>
      </c>
      <c r="B2677" s="129" t="s">
        <v>345</v>
      </c>
      <c r="C2677" s="130" t="s">
        <v>161</v>
      </c>
      <c r="D2677" s="130" t="s">
        <v>161</v>
      </c>
      <c r="E2677" s="130">
        <v>93105.43</v>
      </c>
      <c r="F2677" s="131" t="s">
        <v>161</v>
      </c>
    </row>
    <row r="2678" spans="1:6" ht="12.75">
      <c r="A2678" s="129" t="s">
        <v>348</v>
      </c>
      <c r="B2678" s="129" t="s">
        <v>349</v>
      </c>
      <c r="C2678" s="130" t="s">
        <v>161</v>
      </c>
      <c r="D2678" s="130" t="s">
        <v>161</v>
      </c>
      <c r="E2678" s="130">
        <v>30187.5</v>
      </c>
      <c r="F2678" s="131" t="s">
        <v>161</v>
      </c>
    </row>
    <row r="2679" spans="1:6" ht="12.75">
      <c r="A2679" s="523" t="s">
        <v>965</v>
      </c>
      <c r="B2679" s="521"/>
      <c r="C2679" s="118">
        <v>50000</v>
      </c>
      <c r="D2679" s="118">
        <v>50000</v>
      </c>
      <c r="E2679" s="118">
        <v>0</v>
      </c>
      <c r="F2679" s="119">
        <v>0</v>
      </c>
    </row>
    <row r="2680" spans="1:6" ht="12.75">
      <c r="A2680" s="126" t="s">
        <v>330</v>
      </c>
      <c r="B2680" s="126" t="s">
        <v>331</v>
      </c>
      <c r="C2680" s="127">
        <v>50000</v>
      </c>
      <c r="D2680" s="127">
        <v>50000</v>
      </c>
      <c r="E2680" s="127">
        <v>0</v>
      </c>
      <c r="F2680" s="128">
        <v>0</v>
      </c>
    </row>
    <row r="2681" spans="1:6" ht="12.75">
      <c r="A2681" s="129" t="s">
        <v>344</v>
      </c>
      <c r="B2681" s="129" t="s">
        <v>345</v>
      </c>
      <c r="C2681" s="130" t="s">
        <v>161</v>
      </c>
      <c r="D2681" s="130" t="s">
        <v>161</v>
      </c>
      <c r="E2681" s="130">
        <v>0</v>
      </c>
      <c r="F2681" s="131" t="s">
        <v>161</v>
      </c>
    </row>
    <row r="2682" spans="1:6" ht="12.75">
      <c r="A2682" s="523" t="s">
        <v>753</v>
      </c>
      <c r="B2682" s="521"/>
      <c r="C2682" s="118">
        <v>38759</v>
      </c>
      <c r="D2682" s="118">
        <v>38759</v>
      </c>
      <c r="E2682" s="118">
        <v>37508.88</v>
      </c>
      <c r="F2682" s="119">
        <v>96.77</v>
      </c>
    </row>
    <row r="2683" spans="1:6" ht="12.75">
      <c r="A2683" s="523" t="s">
        <v>955</v>
      </c>
      <c r="B2683" s="521"/>
      <c r="C2683" s="118">
        <v>38759</v>
      </c>
      <c r="D2683" s="118">
        <v>38759</v>
      </c>
      <c r="E2683" s="118">
        <v>37508.88</v>
      </c>
      <c r="F2683" s="119">
        <v>96.77</v>
      </c>
    </row>
    <row r="2684" spans="1:6" ht="12.75">
      <c r="A2684" s="126" t="s">
        <v>316</v>
      </c>
      <c r="B2684" s="126" t="s">
        <v>317</v>
      </c>
      <c r="C2684" s="127">
        <v>13259</v>
      </c>
      <c r="D2684" s="127">
        <v>13259</v>
      </c>
      <c r="E2684" s="127">
        <v>13258.88</v>
      </c>
      <c r="F2684" s="128">
        <v>100</v>
      </c>
    </row>
    <row r="2685" spans="1:6" ht="12.75">
      <c r="A2685" s="129" t="s">
        <v>324</v>
      </c>
      <c r="B2685" s="129" t="s">
        <v>325</v>
      </c>
      <c r="C2685" s="130" t="s">
        <v>161</v>
      </c>
      <c r="D2685" s="130" t="s">
        <v>161</v>
      </c>
      <c r="E2685" s="130">
        <v>13258.88</v>
      </c>
      <c r="F2685" s="131" t="s">
        <v>161</v>
      </c>
    </row>
    <row r="2686" spans="1:6" ht="12.75">
      <c r="A2686" s="126" t="s">
        <v>350</v>
      </c>
      <c r="B2686" s="126" t="s">
        <v>351</v>
      </c>
      <c r="C2686" s="127">
        <v>22500</v>
      </c>
      <c r="D2686" s="127">
        <v>22500</v>
      </c>
      <c r="E2686" s="127">
        <v>22500</v>
      </c>
      <c r="F2686" s="128">
        <v>100</v>
      </c>
    </row>
    <row r="2687" spans="1:6" ht="12.75">
      <c r="A2687" s="129" t="s">
        <v>352</v>
      </c>
      <c r="B2687" s="129" t="s">
        <v>351</v>
      </c>
      <c r="C2687" s="130" t="s">
        <v>161</v>
      </c>
      <c r="D2687" s="130" t="s">
        <v>161</v>
      </c>
      <c r="E2687" s="130">
        <v>22500</v>
      </c>
      <c r="F2687" s="131" t="s">
        <v>161</v>
      </c>
    </row>
    <row r="2688" spans="1:6" ht="12.75">
      <c r="A2688" s="126" t="s">
        <v>456</v>
      </c>
      <c r="B2688" s="126" t="s">
        <v>457</v>
      </c>
      <c r="C2688" s="127">
        <v>3000</v>
      </c>
      <c r="D2688" s="127">
        <v>3000</v>
      </c>
      <c r="E2688" s="127">
        <v>1750</v>
      </c>
      <c r="F2688" s="128">
        <v>58.33</v>
      </c>
    </row>
    <row r="2689" spans="1:6" ht="12.75">
      <c r="A2689" s="129" t="s">
        <v>460</v>
      </c>
      <c r="B2689" s="129" t="s">
        <v>71</v>
      </c>
      <c r="C2689" s="130" t="s">
        <v>161</v>
      </c>
      <c r="D2689" s="130" t="s">
        <v>161</v>
      </c>
      <c r="E2689" s="130">
        <v>1750</v>
      </c>
      <c r="F2689" s="131" t="s">
        <v>161</v>
      </c>
    </row>
    <row r="2690" spans="1:6" ht="12.75">
      <c r="A2690" s="123" t="s">
        <v>773</v>
      </c>
      <c r="B2690" s="123" t="s">
        <v>1004</v>
      </c>
      <c r="C2690" s="124">
        <v>10000</v>
      </c>
      <c r="D2690" s="124">
        <v>10000</v>
      </c>
      <c r="E2690" s="124">
        <v>11260.5</v>
      </c>
      <c r="F2690" s="125">
        <v>112.61</v>
      </c>
    </row>
    <row r="2691" spans="1:6" ht="12.75">
      <c r="A2691" s="523" t="s">
        <v>844</v>
      </c>
      <c r="B2691" s="521"/>
      <c r="C2691" s="118">
        <v>10000</v>
      </c>
      <c r="D2691" s="118">
        <v>10000</v>
      </c>
      <c r="E2691" s="118">
        <v>11260.5</v>
      </c>
      <c r="F2691" s="119">
        <v>112.61</v>
      </c>
    </row>
    <row r="2692" spans="1:6" ht="12.75">
      <c r="A2692" s="523" t="s">
        <v>845</v>
      </c>
      <c r="B2692" s="521"/>
      <c r="C2692" s="118">
        <v>10000</v>
      </c>
      <c r="D2692" s="118">
        <v>10000</v>
      </c>
      <c r="E2692" s="118">
        <v>11260.5</v>
      </c>
      <c r="F2692" s="119">
        <v>112.61</v>
      </c>
    </row>
    <row r="2693" spans="1:6" ht="12.75">
      <c r="A2693" s="126" t="s">
        <v>445</v>
      </c>
      <c r="B2693" s="126" t="s">
        <v>446</v>
      </c>
      <c r="C2693" s="127">
        <v>10000</v>
      </c>
      <c r="D2693" s="127">
        <v>10000</v>
      </c>
      <c r="E2693" s="127">
        <v>11260.5</v>
      </c>
      <c r="F2693" s="128">
        <v>112.61</v>
      </c>
    </row>
    <row r="2694" spans="1:6" ht="12.75">
      <c r="A2694" s="129" t="s">
        <v>447</v>
      </c>
      <c r="B2694" s="129" t="s">
        <v>278</v>
      </c>
      <c r="C2694" s="130" t="s">
        <v>161</v>
      </c>
      <c r="D2694" s="130" t="s">
        <v>161</v>
      </c>
      <c r="E2694" s="130">
        <v>11260.5</v>
      </c>
      <c r="F2694" s="131" t="s">
        <v>161</v>
      </c>
    </row>
    <row r="2695" spans="1:6" ht="12.75">
      <c r="A2695" s="123" t="s">
        <v>841</v>
      </c>
      <c r="B2695" s="123" t="s">
        <v>1005</v>
      </c>
      <c r="C2695" s="124">
        <v>9678</v>
      </c>
      <c r="D2695" s="124">
        <v>9678</v>
      </c>
      <c r="E2695" s="124">
        <v>9056</v>
      </c>
      <c r="F2695" s="125">
        <v>93.57</v>
      </c>
    </row>
    <row r="2696" spans="1:6" ht="12.75">
      <c r="A2696" s="523" t="s">
        <v>746</v>
      </c>
      <c r="B2696" s="521"/>
      <c r="C2696" s="118">
        <v>3000</v>
      </c>
      <c r="D2696" s="118">
        <v>3000</v>
      </c>
      <c r="E2696" s="118">
        <v>2778</v>
      </c>
      <c r="F2696" s="119">
        <v>92.6</v>
      </c>
    </row>
    <row r="2697" spans="1:6" ht="12.75">
      <c r="A2697" s="523" t="s">
        <v>747</v>
      </c>
      <c r="B2697" s="521"/>
      <c r="C2697" s="118">
        <v>3000</v>
      </c>
      <c r="D2697" s="118">
        <v>3000</v>
      </c>
      <c r="E2697" s="118">
        <v>2778</v>
      </c>
      <c r="F2697" s="119">
        <v>92.6</v>
      </c>
    </row>
    <row r="2698" spans="1:6" ht="12.75">
      <c r="A2698" s="126" t="s">
        <v>445</v>
      </c>
      <c r="B2698" s="126" t="s">
        <v>446</v>
      </c>
      <c r="C2698" s="127">
        <v>3000</v>
      </c>
      <c r="D2698" s="127">
        <v>3000</v>
      </c>
      <c r="E2698" s="127">
        <v>2778</v>
      </c>
      <c r="F2698" s="128">
        <v>92.6</v>
      </c>
    </row>
    <row r="2699" spans="1:6" ht="12.75">
      <c r="A2699" s="129" t="s">
        <v>452</v>
      </c>
      <c r="B2699" s="129" t="s">
        <v>281</v>
      </c>
      <c r="C2699" s="130" t="s">
        <v>161</v>
      </c>
      <c r="D2699" s="130" t="s">
        <v>161</v>
      </c>
      <c r="E2699" s="130">
        <v>2778</v>
      </c>
      <c r="F2699" s="131" t="s">
        <v>161</v>
      </c>
    </row>
    <row r="2700" spans="1:6" ht="12.75">
      <c r="A2700" s="523" t="s">
        <v>748</v>
      </c>
      <c r="B2700" s="521"/>
      <c r="C2700" s="118">
        <v>4000</v>
      </c>
      <c r="D2700" s="118">
        <v>4000</v>
      </c>
      <c r="E2700" s="118">
        <v>3600</v>
      </c>
      <c r="F2700" s="119">
        <v>90</v>
      </c>
    </row>
    <row r="2701" spans="1:6" ht="12.75">
      <c r="A2701" s="523" t="s">
        <v>847</v>
      </c>
      <c r="B2701" s="521"/>
      <c r="C2701" s="118">
        <v>4000</v>
      </c>
      <c r="D2701" s="118">
        <v>4000</v>
      </c>
      <c r="E2701" s="118">
        <v>3600</v>
      </c>
      <c r="F2701" s="119">
        <v>90</v>
      </c>
    </row>
    <row r="2702" spans="1:6" ht="12.75">
      <c r="A2702" s="126" t="s">
        <v>445</v>
      </c>
      <c r="B2702" s="126" t="s">
        <v>446</v>
      </c>
      <c r="C2702" s="127">
        <v>4000</v>
      </c>
      <c r="D2702" s="127">
        <v>4000</v>
      </c>
      <c r="E2702" s="127">
        <v>3600</v>
      </c>
      <c r="F2702" s="128">
        <v>90</v>
      </c>
    </row>
    <row r="2703" spans="1:6" ht="12.75">
      <c r="A2703" s="129" t="s">
        <v>447</v>
      </c>
      <c r="B2703" s="129" t="s">
        <v>278</v>
      </c>
      <c r="C2703" s="130" t="s">
        <v>161</v>
      </c>
      <c r="D2703" s="130" t="s">
        <v>161</v>
      </c>
      <c r="E2703" s="130">
        <v>3600</v>
      </c>
      <c r="F2703" s="131" t="s">
        <v>161</v>
      </c>
    </row>
    <row r="2704" spans="1:6" ht="12.75">
      <c r="A2704" s="523" t="s">
        <v>751</v>
      </c>
      <c r="B2704" s="521"/>
      <c r="C2704" s="118">
        <v>2678</v>
      </c>
      <c r="D2704" s="118">
        <v>2678</v>
      </c>
      <c r="E2704" s="118">
        <v>2678</v>
      </c>
      <c r="F2704" s="119">
        <v>100</v>
      </c>
    </row>
    <row r="2705" spans="1:6" ht="12.75">
      <c r="A2705" s="523" t="s">
        <v>849</v>
      </c>
      <c r="B2705" s="521"/>
      <c r="C2705" s="118">
        <v>2678</v>
      </c>
      <c r="D2705" s="118">
        <v>2678</v>
      </c>
      <c r="E2705" s="118">
        <v>2678</v>
      </c>
      <c r="F2705" s="119">
        <v>100</v>
      </c>
    </row>
    <row r="2706" spans="1:6" ht="12.75">
      <c r="A2706" s="126" t="s">
        <v>445</v>
      </c>
      <c r="B2706" s="126" t="s">
        <v>446</v>
      </c>
      <c r="C2706" s="127">
        <v>2678</v>
      </c>
      <c r="D2706" s="127">
        <v>2678</v>
      </c>
      <c r="E2706" s="127">
        <v>2678</v>
      </c>
      <c r="F2706" s="128">
        <v>100</v>
      </c>
    </row>
    <row r="2707" spans="1:6" ht="12.75">
      <c r="A2707" s="129" t="s">
        <v>452</v>
      </c>
      <c r="B2707" s="129" t="s">
        <v>281</v>
      </c>
      <c r="C2707" s="130" t="s">
        <v>161</v>
      </c>
      <c r="D2707" s="130" t="s">
        <v>161</v>
      </c>
      <c r="E2707" s="130">
        <v>2678</v>
      </c>
      <c r="F2707" s="131" t="s">
        <v>161</v>
      </c>
    </row>
    <row r="2708" spans="1:6" ht="12.75">
      <c r="A2708" s="123" t="s">
        <v>791</v>
      </c>
      <c r="B2708" s="123" t="s">
        <v>1006</v>
      </c>
      <c r="C2708" s="124">
        <v>4360</v>
      </c>
      <c r="D2708" s="124">
        <v>4360</v>
      </c>
      <c r="E2708" s="124">
        <v>4357.64</v>
      </c>
      <c r="F2708" s="125">
        <v>99.95</v>
      </c>
    </row>
    <row r="2709" spans="1:6" ht="12.75">
      <c r="A2709" s="523" t="s">
        <v>751</v>
      </c>
      <c r="B2709" s="521"/>
      <c r="C2709" s="118">
        <v>4360</v>
      </c>
      <c r="D2709" s="118">
        <v>4360</v>
      </c>
      <c r="E2709" s="118">
        <v>4357.64</v>
      </c>
      <c r="F2709" s="119">
        <v>99.95</v>
      </c>
    </row>
    <row r="2710" spans="1:6" ht="12.75">
      <c r="A2710" s="523" t="s">
        <v>954</v>
      </c>
      <c r="B2710" s="521"/>
      <c r="C2710" s="118">
        <v>4360</v>
      </c>
      <c r="D2710" s="118">
        <v>4360</v>
      </c>
      <c r="E2710" s="118">
        <v>4357.64</v>
      </c>
      <c r="F2710" s="119">
        <v>99.95</v>
      </c>
    </row>
    <row r="2711" spans="1:6" ht="12.75">
      <c r="A2711" s="126" t="s">
        <v>410</v>
      </c>
      <c r="B2711" s="126" t="s">
        <v>251</v>
      </c>
      <c r="C2711" s="127">
        <v>4360</v>
      </c>
      <c r="D2711" s="127">
        <v>4360</v>
      </c>
      <c r="E2711" s="127">
        <v>4357.64</v>
      </c>
      <c r="F2711" s="128">
        <v>99.95</v>
      </c>
    </row>
    <row r="2712" spans="1:6" ht="12.75">
      <c r="A2712" s="129" t="s">
        <v>686</v>
      </c>
      <c r="B2712" s="129" t="s">
        <v>687</v>
      </c>
      <c r="C2712" s="130" t="s">
        <v>161</v>
      </c>
      <c r="D2712" s="130" t="s">
        <v>161</v>
      </c>
      <c r="E2712" s="130">
        <v>4357.64</v>
      </c>
      <c r="F2712" s="131" t="s">
        <v>161</v>
      </c>
    </row>
    <row r="2713" spans="1:6" ht="12.75">
      <c r="A2713" s="123" t="s">
        <v>1284</v>
      </c>
      <c r="B2713" s="123" t="s">
        <v>1292</v>
      </c>
      <c r="C2713" s="124">
        <v>49993</v>
      </c>
      <c r="D2713" s="124">
        <v>49993</v>
      </c>
      <c r="E2713" s="124">
        <v>45317.67</v>
      </c>
      <c r="F2713" s="125">
        <v>90.65</v>
      </c>
    </row>
    <row r="2714" spans="1:6" ht="12.75">
      <c r="A2714" s="523" t="s">
        <v>751</v>
      </c>
      <c r="B2714" s="521"/>
      <c r="C2714" s="118">
        <v>49993</v>
      </c>
      <c r="D2714" s="118">
        <v>49993</v>
      </c>
      <c r="E2714" s="118">
        <v>45317.67</v>
      </c>
      <c r="F2714" s="119">
        <v>90.65</v>
      </c>
    </row>
    <row r="2715" spans="1:6" ht="12.75">
      <c r="A2715" s="523" t="s">
        <v>954</v>
      </c>
      <c r="B2715" s="521"/>
      <c r="C2715" s="118">
        <v>49993</v>
      </c>
      <c r="D2715" s="118">
        <v>49993</v>
      </c>
      <c r="E2715" s="118">
        <v>45317.67</v>
      </c>
      <c r="F2715" s="119">
        <v>90.65</v>
      </c>
    </row>
    <row r="2716" spans="1:6" ht="12.75">
      <c r="A2716" s="126" t="s">
        <v>306</v>
      </c>
      <c r="B2716" s="126" t="s">
        <v>307</v>
      </c>
      <c r="C2716" s="127">
        <v>38603</v>
      </c>
      <c r="D2716" s="127">
        <v>38603</v>
      </c>
      <c r="E2716" s="127">
        <v>38601.79</v>
      </c>
      <c r="F2716" s="128">
        <v>100</v>
      </c>
    </row>
    <row r="2717" spans="1:6" ht="12.75">
      <c r="A2717" s="129" t="s">
        <v>308</v>
      </c>
      <c r="B2717" s="129" t="s">
        <v>309</v>
      </c>
      <c r="C2717" s="130" t="s">
        <v>161</v>
      </c>
      <c r="D2717" s="130" t="s">
        <v>161</v>
      </c>
      <c r="E2717" s="130">
        <v>28702.14</v>
      </c>
      <c r="F2717" s="131" t="s">
        <v>161</v>
      </c>
    </row>
    <row r="2718" spans="1:6" ht="12.75">
      <c r="A2718" s="129" t="s">
        <v>312</v>
      </c>
      <c r="B2718" s="129" t="s">
        <v>313</v>
      </c>
      <c r="C2718" s="130" t="s">
        <v>161</v>
      </c>
      <c r="D2718" s="130" t="s">
        <v>161</v>
      </c>
      <c r="E2718" s="130">
        <v>9899.65</v>
      </c>
      <c r="F2718" s="131" t="s">
        <v>161</v>
      </c>
    </row>
    <row r="2719" spans="1:6" ht="12.75">
      <c r="A2719" s="126" t="s">
        <v>316</v>
      </c>
      <c r="B2719" s="126" t="s">
        <v>317</v>
      </c>
      <c r="C2719" s="127">
        <v>6190</v>
      </c>
      <c r="D2719" s="127">
        <v>6190</v>
      </c>
      <c r="E2719" s="127">
        <v>6150</v>
      </c>
      <c r="F2719" s="128">
        <v>99.35</v>
      </c>
    </row>
    <row r="2720" spans="1:6" ht="12.75">
      <c r="A2720" s="129" t="s">
        <v>322</v>
      </c>
      <c r="B2720" s="129" t="s">
        <v>323</v>
      </c>
      <c r="C2720" s="130" t="s">
        <v>161</v>
      </c>
      <c r="D2720" s="130" t="s">
        <v>161</v>
      </c>
      <c r="E2720" s="130">
        <v>6150</v>
      </c>
      <c r="F2720" s="131" t="s">
        <v>161</v>
      </c>
    </row>
    <row r="2721" spans="1:6" ht="12.75">
      <c r="A2721" s="126" t="s">
        <v>330</v>
      </c>
      <c r="B2721" s="126" t="s">
        <v>331</v>
      </c>
      <c r="C2721" s="127">
        <v>566</v>
      </c>
      <c r="D2721" s="127">
        <v>566</v>
      </c>
      <c r="E2721" s="127">
        <v>565.88</v>
      </c>
      <c r="F2721" s="128">
        <v>99.98</v>
      </c>
    </row>
    <row r="2722" spans="1:6" ht="12.75">
      <c r="A2722" s="129" t="s">
        <v>342</v>
      </c>
      <c r="B2722" s="129" t="s">
        <v>343</v>
      </c>
      <c r="C2722" s="130" t="s">
        <v>161</v>
      </c>
      <c r="D2722" s="130" t="s">
        <v>161</v>
      </c>
      <c r="E2722" s="130">
        <v>565.88</v>
      </c>
      <c r="F2722" s="131" t="s">
        <v>161</v>
      </c>
    </row>
    <row r="2723" spans="1:6" ht="12.75">
      <c r="A2723" s="126" t="s">
        <v>350</v>
      </c>
      <c r="B2723" s="126" t="s">
        <v>351</v>
      </c>
      <c r="C2723" s="127">
        <v>4414</v>
      </c>
      <c r="D2723" s="127">
        <v>4414</v>
      </c>
      <c r="E2723" s="127">
        <v>0</v>
      </c>
      <c r="F2723" s="128">
        <v>0</v>
      </c>
    </row>
    <row r="2724" spans="1:6" ht="12.75">
      <c r="A2724" s="129" t="s">
        <v>352</v>
      </c>
      <c r="B2724" s="129" t="s">
        <v>351</v>
      </c>
      <c r="C2724" s="130" t="s">
        <v>161</v>
      </c>
      <c r="D2724" s="130" t="s">
        <v>161</v>
      </c>
      <c r="E2724" s="130">
        <v>0</v>
      </c>
      <c r="F2724" s="131" t="s">
        <v>161</v>
      </c>
    </row>
    <row r="2725" spans="1:6" ht="12.75">
      <c r="A2725" s="126" t="s">
        <v>353</v>
      </c>
      <c r="B2725" s="126" t="s">
        <v>354</v>
      </c>
      <c r="C2725" s="127">
        <v>220</v>
      </c>
      <c r="D2725" s="127">
        <v>220</v>
      </c>
      <c r="E2725" s="127">
        <v>0</v>
      </c>
      <c r="F2725" s="128">
        <v>0</v>
      </c>
    </row>
    <row r="2726" spans="1:6" ht="12.75">
      <c r="A2726" s="129" t="s">
        <v>357</v>
      </c>
      <c r="B2726" s="129" t="s">
        <v>358</v>
      </c>
      <c r="C2726" s="130" t="s">
        <v>161</v>
      </c>
      <c r="D2726" s="130" t="s">
        <v>161</v>
      </c>
      <c r="E2726" s="130">
        <v>0</v>
      </c>
      <c r="F2726" s="131" t="s">
        <v>161</v>
      </c>
    </row>
    <row r="2727" spans="1:6" ht="12.75">
      <c r="A2727" s="123" t="s">
        <v>994</v>
      </c>
      <c r="B2727" s="123" t="s">
        <v>1414</v>
      </c>
      <c r="C2727" s="124">
        <v>48847</v>
      </c>
      <c r="D2727" s="124">
        <v>48847</v>
      </c>
      <c r="E2727" s="124">
        <v>0</v>
      </c>
      <c r="F2727" s="125">
        <v>0</v>
      </c>
    </row>
    <row r="2728" spans="1:6" ht="12.75">
      <c r="A2728" s="523" t="s">
        <v>751</v>
      </c>
      <c r="B2728" s="521"/>
      <c r="C2728" s="118">
        <v>48847</v>
      </c>
      <c r="D2728" s="118">
        <v>48847</v>
      </c>
      <c r="E2728" s="118">
        <v>0</v>
      </c>
      <c r="F2728" s="119">
        <v>0</v>
      </c>
    </row>
    <row r="2729" spans="1:6" ht="12.75">
      <c r="A2729" s="523" t="s">
        <v>954</v>
      </c>
      <c r="B2729" s="521"/>
      <c r="C2729" s="118">
        <v>48847</v>
      </c>
      <c r="D2729" s="118">
        <v>48847</v>
      </c>
      <c r="E2729" s="118">
        <v>0</v>
      </c>
      <c r="F2729" s="119">
        <v>0</v>
      </c>
    </row>
    <row r="2730" spans="1:6" ht="12.75">
      <c r="A2730" s="126" t="s">
        <v>306</v>
      </c>
      <c r="B2730" s="126" t="s">
        <v>307</v>
      </c>
      <c r="C2730" s="127">
        <v>41447</v>
      </c>
      <c r="D2730" s="127">
        <v>41447</v>
      </c>
      <c r="E2730" s="127">
        <v>0</v>
      </c>
      <c r="F2730" s="128">
        <v>0</v>
      </c>
    </row>
    <row r="2731" spans="1:6" ht="12.75">
      <c r="A2731" s="129" t="s">
        <v>308</v>
      </c>
      <c r="B2731" s="129" t="s">
        <v>309</v>
      </c>
      <c r="C2731" s="130" t="s">
        <v>161</v>
      </c>
      <c r="D2731" s="130" t="s">
        <v>161</v>
      </c>
      <c r="E2731" s="130">
        <v>0</v>
      </c>
      <c r="F2731" s="131" t="s">
        <v>161</v>
      </c>
    </row>
    <row r="2732" spans="1:6" ht="12.75">
      <c r="A2732" s="129" t="s">
        <v>312</v>
      </c>
      <c r="B2732" s="129" t="s">
        <v>313</v>
      </c>
      <c r="C2732" s="130" t="s">
        <v>161</v>
      </c>
      <c r="D2732" s="130" t="s">
        <v>161</v>
      </c>
      <c r="E2732" s="130">
        <v>0</v>
      </c>
      <c r="F2732" s="131" t="s">
        <v>161</v>
      </c>
    </row>
    <row r="2733" spans="1:6" ht="12.75">
      <c r="A2733" s="126" t="s">
        <v>330</v>
      </c>
      <c r="B2733" s="126" t="s">
        <v>331</v>
      </c>
      <c r="C2733" s="127">
        <v>1100</v>
      </c>
      <c r="D2733" s="127">
        <v>1100</v>
      </c>
      <c r="E2733" s="127">
        <v>0</v>
      </c>
      <c r="F2733" s="128">
        <v>0</v>
      </c>
    </row>
    <row r="2734" spans="1:6" ht="12.75">
      <c r="A2734" s="129" t="s">
        <v>342</v>
      </c>
      <c r="B2734" s="129" t="s">
        <v>343</v>
      </c>
      <c r="C2734" s="130" t="s">
        <v>161</v>
      </c>
      <c r="D2734" s="130" t="s">
        <v>161</v>
      </c>
      <c r="E2734" s="130">
        <v>0</v>
      </c>
      <c r="F2734" s="131" t="s">
        <v>161</v>
      </c>
    </row>
    <row r="2735" spans="1:6" ht="12.75">
      <c r="A2735" s="126" t="s">
        <v>350</v>
      </c>
      <c r="B2735" s="126" t="s">
        <v>351</v>
      </c>
      <c r="C2735" s="127">
        <v>6300</v>
      </c>
      <c r="D2735" s="127">
        <v>6300</v>
      </c>
      <c r="E2735" s="127">
        <v>0</v>
      </c>
      <c r="F2735" s="128">
        <v>0</v>
      </c>
    </row>
    <row r="2736" spans="1:6" ht="12.75">
      <c r="A2736" s="129" t="s">
        <v>352</v>
      </c>
      <c r="B2736" s="129" t="s">
        <v>351</v>
      </c>
      <c r="C2736" s="130" t="s">
        <v>161</v>
      </c>
      <c r="D2736" s="130" t="s">
        <v>161</v>
      </c>
      <c r="E2736" s="130">
        <v>0</v>
      </c>
      <c r="F2736" s="131" t="s">
        <v>161</v>
      </c>
    </row>
    <row r="2737" spans="1:6" ht="12.75">
      <c r="A2737" s="123" t="s">
        <v>996</v>
      </c>
      <c r="B2737" s="123" t="s">
        <v>1415</v>
      </c>
      <c r="C2737" s="124">
        <v>500000</v>
      </c>
      <c r="D2737" s="124">
        <v>500000</v>
      </c>
      <c r="E2737" s="124">
        <v>0</v>
      </c>
      <c r="F2737" s="125">
        <v>0</v>
      </c>
    </row>
    <row r="2738" spans="1:6" ht="12.75">
      <c r="A2738" s="523" t="s">
        <v>751</v>
      </c>
      <c r="B2738" s="521"/>
      <c r="C2738" s="118">
        <v>500000</v>
      </c>
      <c r="D2738" s="118">
        <v>500000</v>
      </c>
      <c r="E2738" s="118">
        <v>0</v>
      </c>
      <c r="F2738" s="119">
        <v>0</v>
      </c>
    </row>
    <row r="2739" spans="1:6" ht="12.75">
      <c r="A2739" s="523" t="s">
        <v>954</v>
      </c>
      <c r="B2739" s="521"/>
      <c r="C2739" s="118">
        <v>500000</v>
      </c>
      <c r="D2739" s="118">
        <v>500000</v>
      </c>
      <c r="E2739" s="118">
        <v>0</v>
      </c>
      <c r="F2739" s="119">
        <v>0</v>
      </c>
    </row>
    <row r="2740" spans="1:6" ht="12.75">
      <c r="A2740" s="126" t="s">
        <v>330</v>
      </c>
      <c r="B2740" s="126" t="s">
        <v>331</v>
      </c>
      <c r="C2740" s="127">
        <v>250000</v>
      </c>
      <c r="D2740" s="127">
        <v>250000</v>
      </c>
      <c r="E2740" s="127">
        <v>0</v>
      </c>
      <c r="F2740" s="128">
        <v>0</v>
      </c>
    </row>
    <row r="2741" spans="1:6" ht="12.75">
      <c r="A2741" s="129" t="s">
        <v>344</v>
      </c>
      <c r="B2741" s="129" t="s">
        <v>345</v>
      </c>
      <c r="C2741" s="130" t="s">
        <v>161</v>
      </c>
      <c r="D2741" s="130" t="s">
        <v>161</v>
      </c>
      <c r="E2741" s="130">
        <v>0</v>
      </c>
      <c r="F2741" s="131" t="s">
        <v>161</v>
      </c>
    </row>
    <row r="2742" spans="1:6" ht="12.75">
      <c r="A2742" s="126" t="s">
        <v>350</v>
      </c>
      <c r="B2742" s="126" t="s">
        <v>351</v>
      </c>
      <c r="C2742" s="127">
        <v>250000</v>
      </c>
      <c r="D2742" s="127">
        <v>250000</v>
      </c>
      <c r="E2742" s="127">
        <v>0</v>
      </c>
      <c r="F2742" s="128">
        <v>0</v>
      </c>
    </row>
    <row r="2743" spans="1:6" ht="12.75">
      <c r="A2743" s="129" t="s">
        <v>352</v>
      </c>
      <c r="B2743" s="129" t="s">
        <v>351</v>
      </c>
      <c r="C2743" s="130" t="s">
        <v>161</v>
      </c>
      <c r="D2743" s="130" t="s">
        <v>161</v>
      </c>
      <c r="E2743" s="130">
        <v>0</v>
      </c>
      <c r="F2743" s="131" t="s">
        <v>161</v>
      </c>
    </row>
    <row r="2744" spans="1:6" ht="12.75">
      <c r="A2744" s="522" t="s">
        <v>1007</v>
      </c>
      <c r="B2744" s="521"/>
      <c r="C2744" s="116">
        <v>1683035</v>
      </c>
      <c r="D2744" s="116">
        <v>1683035</v>
      </c>
      <c r="E2744" s="116">
        <v>1545238</v>
      </c>
      <c r="F2744" s="117">
        <v>91.81</v>
      </c>
    </row>
    <row r="2745" spans="1:6" ht="12.75">
      <c r="A2745" s="523" t="s">
        <v>746</v>
      </c>
      <c r="B2745" s="521"/>
      <c r="C2745" s="118">
        <v>1180118</v>
      </c>
      <c r="D2745" s="118">
        <v>1180118</v>
      </c>
      <c r="E2745" s="118">
        <v>1142877.17</v>
      </c>
      <c r="F2745" s="119">
        <v>96.84</v>
      </c>
    </row>
    <row r="2746" spans="1:6" ht="12.75">
      <c r="A2746" s="523" t="s">
        <v>747</v>
      </c>
      <c r="B2746" s="521"/>
      <c r="C2746" s="118">
        <v>1180118</v>
      </c>
      <c r="D2746" s="118">
        <v>1180118</v>
      </c>
      <c r="E2746" s="118">
        <v>1142877.17</v>
      </c>
      <c r="F2746" s="119">
        <v>96.84</v>
      </c>
    </row>
    <row r="2747" spans="1:6" ht="12.75">
      <c r="A2747" s="523" t="s">
        <v>844</v>
      </c>
      <c r="B2747" s="521"/>
      <c r="C2747" s="118">
        <v>1000</v>
      </c>
      <c r="D2747" s="118">
        <v>1000</v>
      </c>
      <c r="E2747" s="118">
        <v>0</v>
      </c>
      <c r="F2747" s="119">
        <v>0</v>
      </c>
    </row>
    <row r="2748" spans="1:6" ht="12.75">
      <c r="A2748" s="523" t="s">
        <v>845</v>
      </c>
      <c r="B2748" s="521"/>
      <c r="C2748" s="118">
        <v>1000</v>
      </c>
      <c r="D2748" s="118">
        <v>1000</v>
      </c>
      <c r="E2748" s="118">
        <v>0</v>
      </c>
      <c r="F2748" s="119">
        <v>0</v>
      </c>
    </row>
    <row r="2749" spans="1:6" ht="12.75">
      <c r="A2749" s="523" t="s">
        <v>748</v>
      </c>
      <c r="B2749" s="521"/>
      <c r="C2749" s="118">
        <v>161000</v>
      </c>
      <c r="D2749" s="118">
        <v>161000</v>
      </c>
      <c r="E2749" s="118">
        <v>149028.1</v>
      </c>
      <c r="F2749" s="119">
        <v>92.56</v>
      </c>
    </row>
    <row r="2750" spans="1:6" ht="12.75">
      <c r="A2750" s="523" t="s">
        <v>847</v>
      </c>
      <c r="B2750" s="521"/>
      <c r="C2750" s="118">
        <v>161000</v>
      </c>
      <c r="D2750" s="118">
        <v>161000</v>
      </c>
      <c r="E2750" s="118">
        <v>149028.1</v>
      </c>
      <c r="F2750" s="119">
        <v>92.56</v>
      </c>
    </row>
    <row r="2751" spans="1:6" ht="12.75">
      <c r="A2751" s="523" t="s">
        <v>751</v>
      </c>
      <c r="B2751" s="521"/>
      <c r="C2751" s="118">
        <v>330917</v>
      </c>
      <c r="D2751" s="118">
        <v>330917</v>
      </c>
      <c r="E2751" s="118">
        <v>253332.73</v>
      </c>
      <c r="F2751" s="119">
        <v>76.55</v>
      </c>
    </row>
    <row r="2752" spans="1:6" ht="12.75">
      <c r="A2752" s="523" t="s">
        <v>862</v>
      </c>
      <c r="B2752" s="521"/>
      <c r="C2752" s="118">
        <v>167000</v>
      </c>
      <c r="D2752" s="118">
        <v>167000</v>
      </c>
      <c r="E2752" s="118">
        <v>167000</v>
      </c>
      <c r="F2752" s="119">
        <v>100</v>
      </c>
    </row>
    <row r="2753" spans="1:6" ht="12.75">
      <c r="A2753" s="523" t="s">
        <v>863</v>
      </c>
      <c r="B2753" s="521"/>
      <c r="C2753" s="118">
        <v>22000</v>
      </c>
      <c r="D2753" s="118">
        <v>22000</v>
      </c>
      <c r="E2753" s="118">
        <v>22000</v>
      </c>
      <c r="F2753" s="119">
        <v>100</v>
      </c>
    </row>
    <row r="2754" spans="1:6" ht="12.75">
      <c r="A2754" s="523" t="s">
        <v>849</v>
      </c>
      <c r="B2754" s="521"/>
      <c r="C2754" s="118">
        <v>15500</v>
      </c>
      <c r="D2754" s="118">
        <v>15500</v>
      </c>
      <c r="E2754" s="118">
        <v>15500</v>
      </c>
      <c r="F2754" s="119">
        <v>100</v>
      </c>
    </row>
    <row r="2755" spans="1:6" ht="12.75">
      <c r="A2755" s="523" t="s">
        <v>954</v>
      </c>
      <c r="B2755" s="521"/>
      <c r="C2755" s="118">
        <v>126417</v>
      </c>
      <c r="D2755" s="118">
        <v>126417</v>
      </c>
      <c r="E2755" s="118">
        <v>48832.73</v>
      </c>
      <c r="F2755" s="119">
        <v>38.63</v>
      </c>
    </row>
    <row r="2756" spans="1:6" ht="12.75">
      <c r="A2756" s="523" t="s">
        <v>850</v>
      </c>
      <c r="B2756" s="521"/>
      <c r="C2756" s="118">
        <v>10000</v>
      </c>
      <c r="D2756" s="118">
        <v>10000</v>
      </c>
      <c r="E2756" s="118">
        <v>0</v>
      </c>
      <c r="F2756" s="119">
        <v>0</v>
      </c>
    </row>
    <row r="2757" spans="1:6" ht="12.75">
      <c r="A2757" s="523" t="s">
        <v>956</v>
      </c>
      <c r="B2757" s="521"/>
      <c r="C2757" s="118">
        <v>10000</v>
      </c>
      <c r="D2757" s="118">
        <v>10000</v>
      </c>
      <c r="E2757" s="118">
        <v>0</v>
      </c>
      <c r="F2757" s="119">
        <v>0</v>
      </c>
    </row>
    <row r="2758" spans="1:6" ht="12.75">
      <c r="A2758" s="522" t="s">
        <v>1163</v>
      </c>
      <c r="B2758" s="521"/>
      <c r="C2758" s="116">
        <v>1683035</v>
      </c>
      <c r="D2758" s="116">
        <v>1683035</v>
      </c>
      <c r="E2758" s="116">
        <v>1545238</v>
      </c>
      <c r="F2758" s="117">
        <v>91.81</v>
      </c>
    </row>
    <row r="2759" spans="1:6" ht="12.75">
      <c r="A2759" s="120" t="s">
        <v>897</v>
      </c>
      <c r="B2759" s="120" t="s">
        <v>898</v>
      </c>
      <c r="C2759" s="121">
        <v>1683035</v>
      </c>
      <c r="D2759" s="121">
        <v>1683035</v>
      </c>
      <c r="E2759" s="121">
        <v>1545238</v>
      </c>
      <c r="F2759" s="122">
        <v>91.81</v>
      </c>
    </row>
    <row r="2760" spans="1:6" ht="12.75">
      <c r="A2760" s="123" t="s">
        <v>763</v>
      </c>
      <c r="B2760" s="123" t="s">
        <v>1008</v>
      </c>
      <c r="C2760" s="124">
        <v>1127218</v>
      </c>
      <c r="D2760" s="124">
        <v>1127218</v>
      </c>
      <c r="E2760" s="124">
        <v>1084683.5</v>
      </c>
      <c r="F2760" s="125">
        <v>96.23</v>
      </c>
    </row>
    <row r="2761" spans="1:6" ht="12.75">
      <c r="A2761" s="523" t="s">
        <v>746</v>
      </c>
      <c r="B2761" s="521"/>
      <c r="C2761" s="118">
        <v>1059118</v>
      </c>
      <c r="D2761" s="118">
        <v>1059118</v>
      </c>
      <c r="E2761" s="118">
        <v>1022463.98</v>
      </c>
      <c r="F2761" s="119">
        <v>96.54</v>
      </c>
    </row>
    <row r="2762" spans="1:6" ht="12.75">
      <c r="A2762" s="523" t="s">
        <v>747</v>
      </c>
      <c r="B2762" s="521"/>
      <c r="C2762" s="118">
        <v>1059118</v>
      </c>
      <c r="D2762" s="118">
        <v>1059118</v>
      </c>
      <c r="E2762" s="118">
        <v>1022463.98</v>
      </c>
      <c r="F2762" s="119">
        <v>96.54</v>
      </c>
    </row>
    <row r="2763" spans="1:6" ht="12.75">
      <c r="A2763" s="126" t="s">
        <v>289</v>
      </c>
      <c r="B2763" s="126" t="s">
        <v>290</v>
      </c>
      <c r="C2763" s="127">
        <v>720000</v>
      </c>
      <c r="D2763" s="127">
        <v>720000</v>
      </c>
      <c r="E2763" s="127">
        <v>695454.31</v>
      </c>
      <c r="F2763" s="128">
        <v>96.59</v>
      </c>
    </row>
    <row r="2764" spans="1:6" ht="12.75">
      <c r="A2764" s="129" t="s">
        <v>291</v>
      </c>
      <c r="B2764" s="129" t="s">
        <v>292</v>
      </c>
      <c r="C2764" s="130" t="s">
        <v>161</v>
      </c>
      <c r="D2764" s="130" t="s">
        <v>161</v>
      </c>
      <c r="E2764" s="130">
        <v>695454.31</v>
      </c>
      <c r="F2764" s="131" t="s">
        <v>161</v>
      </c>
    </row>
    <row r="2765" spans="1:6" ht="12.75">
      <c r="A2765" s="126" t="s">
        <v>295</v>
      </c>
      <c r="B2765" s="126" t="s">
        <v>296</v>
      </c>
      <c r="C2765" s="127">
        <v>15900</v>
      </c>
      <c r="D2765" s="127">
        <v>15900</v>
      </c>
      <c r="E2765" s="127">
        <v>13900</v>
      </c>
      <c r="F2765" s="128">
        <v>87.42</v>
      </c>
    </row>
    <row r="2766" spans="1:6" ht="12.75">
      <c r="A2766" s="129" t="s">
        <v>297</v>
      </c>
      <c r="B2766" s="129" t="s">
        <v>296</v>
      </c>
      <c r="C2766" s="130" t="s">
        <v>161</v>
      </c>
      <c r="D2766" s="130" t="s">
        <v>161</v>
      </c>
      <c r="E2766" s="130">
        <v>13900</v>
      </c>
      <c r="F2766" s="131" t="s">
        <v>161</v>
      </c>
    </row>
    <row r="2767" spans="1:6" ht="12.75">
      <c r="A2767" s="126" t="s">
        <v>298</v>
      </c>
      <c r="B2767" s="126" t="s">
        <v>299</v>
      </c>
      <c r="C2767" s="127">
        <v>120000</v>
      </c>
      <c r="D2767" s="127">
        <v>120000</v>
      </c>
      <c r="E2767" s="127">
        <v>116491.75</v>
      </c>
      <c r="F2767" s="128">
        <v>97.08</v>
      </c>
    </row>
    <row r="2768" spans="1:6" ht="12.75">
      <c r="A2768" s="129" t="s">
        <v>302</v>
      </c>
      <c r="B2768" s="129" t="s">
        <v>303</v>
      </c>
      <c r="C2768" s="130" t="s">
        <v>161</v>
      </c>
      <c r="D2768" s="130" t="s">
        <v>161</v>
      </c>
      <c r="E2768" s="130">
        <v>116491.75</v>
      </c>
      <c r="F2768" s="131" t="s">
        <v>161</v>
      </c>
    </row>
    <row r="2769" spans="1:6" ht="12.75">
      <c r="A2769" s="126" t="s">
        <v>306</v>
      </c>
      <c r="B2769" s="126" t="s">
        <v>307</v>
      </c>
      <c r="C2769" s="127">
        <v>63000</v>
      </c>
      <c r="D2769" s="127">
        <v>63000</v>
      </c>
      <c r="E2769" s="127">
        <v>57060</v>
      </c>
      <c r="F2769" s="128">
        <v>90.57</v>
      </c>
    </row>
    <row r="2770" spans="1:6" ht="12.75">
      <c r="A2770" s="129" t="s">
        <v>310</v>
      </c>
      <c r="B2770" s="129" t="s">
        <v>311</v>
      </c>
      <c r="C2770" s="130" t="s">
        <v>161</v>
      </c>
      <c r="D2770" s="130" t="s">
        <v>161</v>
      </c>
      <c r="E2770" s="130">
        <v>57060</v>
      </c>
      <c r="F2770" s="131" t="s">
        <v>161</v>
      </c>
    </row>
    <row r="2771" spans="1:6" ht="12.75">
      <c r="A2771" s="126" t="s">
        <v>316</v>
      </c>
      <c r="B2771" s="126" t="s">
        <v>317</v>
      </c>
      <c r="C2771" s="127">
        <v>76500</v>
      </c>
      <c r="D2771" s="127">
        <v>76500</v>
      </c>
      <c r="E2771" s="127">
        <v>76005.94</v>
      </c>
      <c r="F2771" s="128">
        <v>99.35</v>
      </c>
    </row>
    <row r="2772" spans="1:6" ht="12.75">
      <c r="A2772" s="129" t="s">
        <v>318</v>
      </c>
      <c r="B2772" s="129" t="s">
        <v>319</v>
      </c>
      <c r="C2772" s="130" t="s">
        <v>161</v>
      </c>
      <c r="D2772" s="130" t="s">
        <v>161</v>
      </c>
      <c r="E2772" s="130">
        <v>15499.13</v>
      </c>
      <c r="F2772" s="131" t="s">
        <v>161</v>
      </c>
    </row>
    <row r="2773" spans="1:6" ht="12.75">
      <c r="A2773" s="129" t="s">
        <v>322</v>
      </c>
      <c r="B2773" s="129" t="s">
        <v>323</v>
      </c>
      <c r="C2773" s="130" t="s">
        <v>161</v>
      </c>
      <c r="D2773" s="130" t="s">
        <v>161</v>
      </c>
      <c r="E2773" s="130">
        <v>60506.81</v>
      </c>
      <c r="F2773" s="131" t="s">
        <v>161</v>
      </c>
    </row>
    <row r="2774" spans="1:6" ht="12.75">
      <c r="A2774" s="126" t="s">
        <v>330</v>
      </c>
      <c r="B2774" s="126" t="s">
        <v>331</v>
      </c>
      <c r="C2774" s="127">
        <v>53798</v>
      </c>
      <c r="D2774" s="127">
        <v>53798</v>
      </c>
      <c r="E2774" s="127">
        <v>53631.98</v>
      </c>
      <c r="F2774" s="128">
        <v>99.69</v>
      </c>
    </row>
    <row r="2775" spans="1:6" ht="12.75">
      <c r="A2775" s="129" t="s">
        <v>332</v>
      </c>
      <c r="B2775" s="129" t="s">
        <v>333</v>
      </c>
      <c r="C2775" s="130" t="s">
        <v>161</v>
      </c>
      <c r="D2775" s="130" t="s">
        <v>161</v>
      </c>
      <c r="E2775" s="130">
        <v>11599.03</v>
      </c>
      <c r="F2775" s="131" t="s">
        <v>161</v>
      </c>
    </row>
    <row r="2776" spans="1:6" ht="12.75">
      <c r="A2776" s="129" t="s">
        <v>338</v>
      </c>
      <c r="B2776" s="129" t="s">
        <v>339</v>
      </c>
      <c r="C2776" s="130" t="s">
        <v>161</v>
      </c>
      <c r="D2776" s="130" t="s">
        <v>161</v>
      </c>
      <c r="E2776" s="130">
        <v>4978.9</v>
      </c>
      <c r="F2776" s="131" t="s">
        <v>161</v>
      </c>
    </row>
    <row r="2777" spans="1:6" ht="12.75">
      <c r="A2777" s="129" t="s">
        <v>344</v>
      </c>
      <c r="B2777" s="129" t="s">
        <v>345</v>
      </c>
      <c r="C2777" s="130" t="s">
        <v>161</v>
      </c>
      <c r="D2777" s="130" t="s">
        <v>161</v>
      </c>
      <c r="E2777" s="130">
        <v>3500</v>
      </c>
      <c r="F2777" s="131" t="s">
        <v>161</v>
      </c>
    </row>
    <row r="2778" spans="1:6" ht="12.75">
      <c r="A2778" s="129" t="s">
        <v>346</v>
      </c>
      <c r="B2778" s="129" t="s">
        <v>347</v>
      </c>
      <c r="C2778" s="130" t="s">
        <v>161</v>
      </c>
      <c r="D2778" s="130" t="s">
        <v>161</v>
      </c>
      <c r="E2778" s="130">
        <v>27904.05</v>
      </c>
      <c r="F2778" s="131" t="s">
        <v>161</v>
      </c>
    </row>
    <row r="2779" spans="1:6" ht="12.75">
      <c r="A2779" s="129" t="s">
        <v>348</v>
      </c>
      <c r="B2779" s="129" t="s">
        <v>349</v>
      </c>
      <c r="C2779" s="130" t="s">
        <v>161</v>
      </c>
      <c r="D2779" s="130" t="s">
        <v>161</v>
      </c>
      <c r="E2779" s="130">
        <v>5650</v>
      </c>
      <c r="F2779" s="131" t="s">
        <v>161</v>
      </c>
    </row>
    <row r="2780" spans="1:6" ht="12.75">
      <c r="A2780" s="126" t="s">
        <v>353</v>
      </c>
      <c r="B2780" s="126" t="s">
        <v>354</v>
      </c>
      <c r="C2780" s="127">
        <v>9920</v>
      </c>
      <c r="D2780" s="127">
        <v>9920</v>
      </c>
      <c r="E2780" s="127">
        <v>9920</v>
      </c>
      <c r="F2780" s="128">
        <v>100</v>
      </c>
    </row>
    <row r="2781" spans="1:6" ht="12.75">
      <c r="A2781" s="129" t="s">
        <v>357</v>
      </c>
      <c r="B2781" s="129" t="s">
        <v>358</v>
      </c>
      <c r="C2781" s="130" t="s">
        <v>161</v>
      </c>
      <c r="D2781" s="130" t="s">
        <v>161</v>
      </c>
      <c r="E2781" s="130">
        <v>9920</v>
      </c>
      <c r="F2781" s="131" t="s">
        <v>161</v>
      </c>
    </row>
    <row r="2782" spans="1:6" ht="12.75">
      <c r="A2782" s="523" t="s">
        <v>844</v>
      </c>
      <c r="B2782" s="521"/>
      <c r="C2782" s="118">
        <v>1000</v>
      </c>
      <c r="D2782" s="118">
        <v>1000</v>
      </c>
      <c r="E2782" s="118">
        <v>0</v>
      </c>
      <c r="F2782" s="119">
        <v>0</v>
      </c>
    </row>
    <row r="2783" spans="1:6" ht="12.75">
      <c r="A2783" s="523" t="s">
        <v>845</v>
      </c>
      <c r="B2783" s="521"/>
      <c r="C2783" s="118">
        <v>1000</v>
      </c>
      <c r="D2783" s="118">
        <v>1000</v>
      </c>
      <c r="E2783" s="118">
        <v>0</v>
      </c>
      <c r="F2783" s="119">
        <v>0</v>
      </c>
    </row>
    <row r="2784" spans="1:6" ht="12.75">
      <c r="A2784" s="126" t="s">
        <v>316</v>
      </c>
      <c r="B2784" s="126" t="s">
        <v>317</v>
      </c>
      <c r="C2784" s="127">
        <v>1000</v>
      </c>
      <c r="D2784" s="127">
        <v>1000</v>
      </c>
      <c r="E2784" s="127">
        <v>0</v>
      </c>
      <c r="F2784" s="128">
        <v>0</v>
      </c>
    </row>
    <row r="2785" spans="1:6" ht="12.75">
      <c r="A2785" s="129" t="s">
        <v>318</v>
      </c>
      <c r="B2785" s="129" t="s">
        <v>319</v>
      </c>
      <c r="C2785" s="130" t="s">
        <v>161</v>
      </c>
      <c r="D2785" s="130" t="s">
        <v>161</v>
      </c>
      <c r="E2785" s="130">
        <v>0</v>
      </c>
      <c r="F2785" s="131" t="s">
        <v>161</v>
      </c>
    </row>
    <row r="2786" spans="1:6" ht="12.75">
      <c r="A2786" s="523" t="s">
        <v>748</v>
      </c>
      <c r="B2786" s="521"/>
      <c r="C2786" s="118">
        <v>57100</v>
      </c>
      <c r="D2786" s="118">
        <v>57100</v>
      </c>
      <c r="E2786" s="118">
        <v>62219.52</v>
      </c>
      <c r="F2786" s="119">
        <v>108.97</v>
      </c>
    </row>
    <row r="2787" spans="1:6" ht="12.75">
      <c r="A2787" s="523" t="s">
        <v>847</v>
      </c>
      <c r="B2787" s="521"/>
      <c r="C2787" s="118">
        <v>57100</v>
      </c>
      <c r="D2787" s="118">
        <v>57100</v>
      </c>
      <c r="E2787" s="118">
        <v>62219.52</v>
      </c>
      <c r="F2787" s="119">
        <v>108.97</v>
      </c>
    </row>
    <row r="2788" spans="1:6" ht="12.75">
      <c r="A2788" s="126" t="s">
        <v>306</v>
      </c>
      <c r="B2788" s="126" t="s">
        <v>307</v>
      </c>
      <c r="C2788" s="127">
        <v>2200</v>
      </c>
      <c r="D2788" s="127">
        <v>2200</v>
      </c>
      <c r="E2788" s="127">
        <v>1981.72</v>
      </c>
      <c r="F2788" s="128">
        <v>90.08</v>
      </c>
    </row>
    <row r="2789" spans="1:6" ht="12.75">
      <c r="A2789" s="129" t="s">
        <v>308</v>
      </c>
      <c r="B2789" s="129" t="s">
        <v>309</v>
      </c>
      <c r="C2789" s="130" t="s">
        <v>161</v>
      </c>
      <c r="D2789" s="130" t="s">
        <v>161</v>
      </c>
      <c r="E2789" s="130">
        <v>1981.72</v>
      </c>
      <c r="F2789" s="131" t="s">
        <v>161</v>
      </c>
    </row>
    <row r="2790" spans="1:6" ht="12.75">
      <c r="A2790" s="129" t="s">
        <v>312</v>
      </c>
      <c r="B2790" s="129" t="s">
        <v>313</v>
      </c>
      <c r="C2790" s="130" t="s">
        <v>161</v>
      </c>
      <c r="D2790" s="130" t="s">
        <v>161</v>
      </c>
      <c r="E2790" s="130">
        <v>0</v>
      </c>
      <c r="F2790" s="131" t="s">
        <v>161</v>
      </c>
    </row>
    <row r="2791" spans="1:6" ht="12.75">
      <c r="A2791" s="126" t="s">
        <v>316</v>
      </c>
      <c r="B2791" s="126" t="s">
        <v>317</v>
      </c>
      <c r="C2791" s="127">
        <v>11600</v>
      </c>
      <c r="D2791" s="127">
        <v>11600</v>
      </c>
      <c r="E2791" s="127">
        <v>9352.7</v>
      </c>
      <c r="F2791" s="128">
        <v>80.63</v>
      </c>
    </row>
    <row r="2792" spans="1:6" ht="12.75">
      <c r="A2792" s="129" t="s">
        <v>318</v>
      </c>
      <c r="B2792" s="129" t="s">
        <v>319</v>
      </c>
      <c r="C2792" s="130" t="s">
        <v>161</v>
      </c>
      <c r="D2792" s="130" t="s">
        <v>161</v>
      </c>
      <c r="E2792" s="130">
        <v>4325.12</v>
      </c>
      <c r="F2792" s="131" t="s">
        <v>161</v>
      </c>
    </row>
    <row r="2793" spans="1:6" ht="12.75">
      <c r="A2793" s="129" t="s">
        <v>322</v>
      </c>
      <c r="B2793" s="129" t="s">
        <v>323</v>
      </c>
      <c r="C2793" s="130" t="s">
        <v>161</v>
      </c>
      <c r="D2793" s="130" t="s">
        <v>161</v>
      </c>
      <c r="E2793" s="130">
        <v>0</v>
      </c>
      <c r="F2793" s="131" t="s">
        <v>161</v>
      </c>
    </row>
    <row r="2794" spans="1:6" ht="12.75">
      <c r="A2794" s="129" t="s">
        <v>324</v>
      </c>
      <c r="B2794" s="129" t="s">
        <v>325</v>
      </c>
      <c r="C2794" s="130" t="s">
        <v>161</v>
      </c>
      <c r="D2794" s="130" t="s">
        <v>161</v>
      </c>
      <c r="E2794" s="130">
        <v>3540.58</v>
      </c>
      <c r="F2794" s="131" t="s">
        <v>161</v>
      </c>
    </row>
    <row r="2795" spans="1:6" ht="12.75">
      <c r="A2795" s="129" t="s">
        <v>326</v>
      </c>
      <c r="B2795" s="129" t="s">
        <v>327</v>
      </c>
      <c r="C2795" s="130" t="s">
        <v>161</v>
      </c>
      <c r="D2795" s="130" t="s">
        <v>161</v>
      </c>
      <c r="E2795" s="130">
        <v>1487</v>
      </c>
      <c r="F2795" s="131" t="s">
        <v>161</v>
      </c>
    </row>
    <row r="2796" spans="1:6" ht="12.75">
      <c r="A2796" s="126" t="s">
        <v>330</v>
      </c>
      <c r="B2796" s="126" t="s">
        <v>331</v>
      </c>
      <c r="C2796" s="127">
        <v>38100</v>
      </c>
      <c r="D2796" s="127">
        <v>38100</v>
      </c>
      <c r="E2796" s="127">
        <v>46650.96</v>
      </c>
      <c r="F2796" s="128">
        <v>122.44</v>
      </c>
    </row>
    <row r="2797" spans="1:6" ht="12.75">
      <c r="A2797" s="129" t="s">
        <v>332</v>
      </c>
      <c r="B2797" s="129" t="s">
        <v>333</v>
      </c>
      <c r="C2797" s="130" t="s">
        <v>161</v>
      </c>
      <c r="D2797" s="130" t="s">
        <v>161</v>
      </c>
      <c r="E2797" s="130">
        <v>3620.16</v>
      </c>
      <c r="F2797" s="131" t="s">
        <v>161</v>
      </c>
    </row>
    <row r="2798" spans="1:6" ht="12.75">
      <c r="A2798" s="129" t="s">
        <v>334</v>
      </c>
      <c r="B2798" s="129" t="s">
        <v>335</v>
      </c>
      <c r="C2798" s="130" t="s">
        <v>161</v>
      </c>
      <c r="D2798" s="130" t="s">
        <v>161</v>
      </c>
      <c r="E2798" s="130">
        <v>18792.22</v>
      </c>
      <c r="F2798" s="131" t="s">
        <v>161</v>
      </c>
    </row>
    <row r="2799" spans="1:6" ht="12.75">
      <c r="A2799" s="129" t="s">
        <v>338</v>
      </c>
      <c r="B2799" s="129" t="s">
        <v>339</v>
      </c>
      <c r="C2799" s="130" t="s">
        <v>161</v>
      </c>
      <c r="D2799" s="130" t="s">
        <v>161</v>
      </c>
      <c r="E2799" s="130">
        <v>0</v>
      </c>
      <c r="F2799" s="131" t="s">
        <v>161</v>
      </c>
    </row>
    <row r="2800" spans="1:6" ht="12.75">
      <c r="A2800" s="129" t="s">
        <v>342</v>
      </c>
      <c r="B2800" s="129" t="s">
        <v>343</v>
      </c>
      <c r="C2800" s="130" t="s">
        <v>161</v>
      </c>
      <c r="D2800" s="130" t="s">
        <v>161</v>
      </c>
      <c r="E2800" s="130">
        <v>1300</v>
      </c>
      <c r="F2800" s="131" t="s">
        <v>161</v>
      </c>
    </row>
    <row r="2801" spans="1:6" ht="12.75">
      <c r="A2801" s="129" t="s">
        <v>344</v>
      </c>
      <c r="B2801" s="129" t="s">
        <v>345</v>
      </c>
      <c r="C2801" s="130" t="s">
        <v>161</v>
      </c>
      <c r="D2801" s="130" t="s">
        <v>161</v>
      </c>
      <c r="E2801" s="130">
        <v>2653.7</v>
      </c>
      <c r="F2801" s="131" t="s">
        <v>161</v>
      </c>
    </row>
    <row r="2802" spans="1:6" ht="12.75">
      <c r="A2802" s="129" t="s">
        <v>346</v>
      </c>
      <c r="B2802" s="129" t="s">
        <v>347</v>
      </c>
      <c r="C2802" s="130" t="s">
        <v>161</v>
      </c>
      <c r="D2802" s="130" t="s">
        <v>161</v>
      </c>
      <c r="E2802" s="130">
        <v>19329.88</v>
      </c>
      <c r="F2802" s="131" t="s">
        <v>161</v>
      </c>
    </row>
    <row r="2803" spans="1:6" ht="12.75">
      <c r="A2803" s="129" t="s">
        <v>348</v>
      </c>
      <c r="B2803" s="129" t="s">
        <v>349</v>
      </c>
      <c r="C2803" s="130" t="s">
        <v>161</v>
      </c>
      <c r="D2803" s="130" t="s">
        <v>161</v>
      </c>
      <c r="E2803" s="130">
        <v>955</v>
      </c>
      <c r="F2803" s="131" t="s">
        <v>161</v>
      </c>
    </row>
    <row r="2804" spans="1:6" ht="12.75">
      <c r="A2804" s="126" t="s">
        <v>353</v>
      </c>
      <c r="B2804" s="126" t="s">
        <v>354</v>
      </c>
      <c r="C2804" s="127">
        <v>4900</v>
      </c>
      <c r="D2804" s="127">
        <v>4900</v>
      </c>
      <c r="E2804" s="127">
        <v>4093.68</v>
      </c>
      <c r="F2804" s="128">
        <v>83.54</v>
      </c>
    </row>
    <row r="2805" spans="1:6" ht="12.75">
      <c r="A2805" s="129" t="s">
        <v>357</v>
      </c>
      <c r="B2805" s="129" t="s">
        <v>358</v>
      </c>
      <c r="C2805" s="130" t="s">
        <v>161</v>
      </c>
      <c r="D2805" s="130" t="s">
        <v>161</v>
      </c>
      <c r="E2805" s="130">
        <v>3243.68</v>
      </c>
      <c r="F2805" s="131" t="s">
        <v>161</v>
      </c>
    </row>
    <row r="2806" spans="1:6" ht="12.75">
      <c r="A2806" s="129" t="s">
        <v>361</v>
      </c>
      <c r="B2806" s="129" t="s">
        <v>65</v>
      </c>
      <c r="C2806" s="130" t="s">
        <v>161</v>
      </c>
      <c r="D2806" s="130" t="s">
        <v>161</v>
      </c>
      <c r="E2806" s="130">
        <v>450</v>
      </c>
      <c r="F2806" s="131" t="s">
        <v>161</v>
      </c>
    </row>
    <row r="2807" spans="1:6" ht="12.75">
      <c r="A2807" s="129" t="s">
        <v>362</v>
      </c>
      <c r="B2807" s="129" t="s">
        <v>363</v>
      </c>
      <c r="C2807" s="130" t="s">
        <v>161</v>
      </c>
      <c r="D2807" s="130" t="s">
        <v>161</v>
      </c>
      <c r="E2807" s="130">
        <v>250</v>
      </c>
      <c r="F2807" s="131" t="s">
        <v>161</v>
      </c>
    </row>
    <row r="2808" spans="1:6" ht="12.75">
      <c r="A2808" s="129" t="s">
        <v>365</v>
      </c>
      <c r="B2808" s="129" t="s">
        <v>354</v>
      </c>
      <c r="C2808" s="130" t="s">
        <v>161</v>
      </c>
      <c r="D2808" s="130" t="s">
        <v>161</v>
      </c>
      <c r="E2808" s="130">
        <v>150</v>
      </c>
      <c r="F2808" s="131" t="s">
        <v>161</v>
      </c>
    </row>
    <row r="2809" spans="1:6" ht="12.75">
      <c r="A2809" s="126" t="s">
        <v>372</v>
      </c>
      <c r="B2809" s="126" t="s">
        <v>373</v>
      </c>
      <c r="C2809" s="127">
        <v>300</v>
      </c>
      <c r="D2809" s="127">
        <v>300</v>
      </c>
      <c r="E2809" s="127">
        <v>140.46</v>
      </c>
      <c r="F2809" s="128">
        <v>46.82</v>
      </c>
    </row>
    <row r="2810" spans="1:6" ht="12.75">
      <c r="A2810" s="129" t="s">
        <v>374</v>
      </c>
      <c r="B2810" s="129" t="s">
        <v>375</v>
      </c>
      <c r="C2810" s="130" t="s">
        <v>161</v>
      </c>
      <c r="D2810" s="130" t="s">
        <v>161</v>
      </c>
      <c r="E2810" s="130">
        <v>139.9</v>
      </c>
      <c r="F2810" s="131" t="s">
        <v>161</v>
      </c>
    </row>
    <row r="2811" spans="1:6" ht="12.75">
      <c r="A2811" s="129" t="s">
        <v>377</v>
      </c>
      <c r="B2811" s="129" t="s">
        <v>378</v>
      </c>
      <c r="C2811" s="130" t="s">
        <v>161</v>
      </c>
      <c r="D2811" s="130" t="s">
        <v>161</v>
      </c>
      <c r="E2811" s="130">
        <v>0.56</v>
      </c>
      <c r="F2811" s="131" t="s">
        <v>161</v>
      </c>
    </row>
    <row r="2812" spans="1:6" ht="12.75">
      <c r="A2812" s="523" t="s">
        <v>850</v>
      </c>
      <c r="B2812" s="521"/>
      <c r="C2812" s="118">
        <v>10000</v>
      </c>
      <c r="D2812" s="118">
        <v>10000</v>
      </c>
      <c r="E2812" s="118">
        <v>0</v>
      </c>
      <c r="F2812" s="119">
        <v>0</v>
      </c>
    </row>
    <row r="2813" spans="1:6" ht="12.75">
      <c r="A2813" s="523" t="s">
        <v>956</v>
      </c>
      <c r="B2813" s="521"/>
      <c r="C2813" s="118">
        <v>10000</v>
      </c>
      <c r="D2813" s="118">
        <v>10000</v>
      </c>
      <c r="E2813" s="118">
        <v>0</v>
      </c>
      <c r="F2813" s="119">
        <v>0</v>
      </c>
    </row>
    <row r="2814" spans="1:6" ht="12.75">
      <c r="A2814" s="126" t="s">
        <v>330</v>
      </c>
      <c r="B2814" s="126" t="s">
        <v>331</v>
      </c>
      <c r="C2814" s="127">
        <v>10000</v>
      </c>
      <c r="D2814" s="127">
        <v>10000</v>
      </c>
      <c r="E2814" s="127">
        <v>0</v>
      </c>
      <c r="F2814" s="128">
        <v>0</v>
      </c>
    </row>
    <row r="2815" spans="1:6" ht="12.75">
      <c r="A2815" s="129" t="s">
        <v>334</v>
      </c>
      <c r="B2815" s="129" t="s">
        <v>335</v>
      </c>
      <c r="C2815" s="130" t="s">
        <v>161</v>
      </c>
      <c r="D2815" s="130" t="s">
        <v>161</v>
      </c>
      <c r="E2815" s="130">
        <v>0</v>
      </c>
      <c r="F2815" s="131" t="s">
        <v>161</v>
      </c>
    </row>
    <row r="2816" spans="1:6" ht="12.75">
      <c r="A2816" s="123" t="s">
        <v>765</v>
      </c>
      <c r="B2816" s="123" t="s">
        <v>1009</v>
      </c>
      <c r="C2816" s="124">
        <v>162400</v>
      </c>
      <c r="D2816" s="124">
        <v>162400</v>
      </c>
      <c r="E2816" s="124">
        <v>151871.76</v>
      </c>
      <c r="F2816" s="125">
        <v>93.52</v>
      </c>
    </row>
    <row r="2817" spans="1:6" ht="12.75">
      <c r="A2817" s="523" t="s">
        <v>746</v>
      </c>
      <c r="B2817" s="521"/>
      <c r="C2817" s="118">
        <v>24000</v>
      </c>
      <c r="D2817" s="118">
        <v>24000</v>
      </c>
      <c r="E2817" s="118">
        <v>23700.69</v>
      </c>
      <c r="F2817" s="119">
        <v>98.75</v>
      </c>
    </row>
    <row r="2818" spans="1:6" ht="12.75">
      <c r="A2818" s="523" t="s">
        <v>747</v>
      </c>
      <c r="B2818" s="521"/>
      <c r="C2818" s="118">
        <v>24000</v>
      </c>
      <c r="D2818" s="118">
        <v>24000</v>
      </c>
      <c r="E2818" s="118">
        <v>23700.69</v>
      </c>
      <c r="F2818" s="119">
        <v>98.75</v>
      </c>
    </row>
    <row r="2819" spans="1:6" ht="12.75">
      <c r="A2819" s="126" t="s">
        <v>330</v>
      </c>
      <c r="B2819" s="126" t="s">
        <v>331</v>
      </c>
      <c r="C2819" s="127">
        <v>22800</v>
      </c>
      <c r="D2819" s="127">
        <v>22800</v>
      </c>
      <c r="E2819" s="127">
        <v>22700.69</v>
      </c>
      <c r="F2819" s="128">
        <v>99.56</v>
      </c>
    </row>
    <row r="2820" spans="1:6" ht="12.75">
      <c r="A2820" s="129" t="s">
        <v>332</v>
      </c>
      <c r="B2820" s="129" t="s">
        <v>333</v>
      </c>
      <c r="C2820" s="130" t="s">
        <v>161</v>
      </c>
      <c r="D2820" s="130" t="s">
        <v>161</v>
      </c>
      <c r="E2820" s="130">
        <v>985.64</v>
      </c>
      <c r="F2820" s="131" t="s">
        <v>161</v>
      </c>
    </row>
    <row r="2821" spans="1:6" ht="12.75">
      <c r="A2821" s="129" t="s">
        <v>344</v>
      </c>
      <c r="B2821" s="129" t="s">
        <v>345</v>
      </c>
      <c r="C2821" s="130" t="s">
        <v>161</v>
      </c>
      <c r="D2821" s="130" t="s">
        <v>161</v>
      </c>
      <c r="E2821" s="130">
        <v>6420.05</v>
      </c>
      <c r="F2821" s="131" t="s">
        <v>161</v>
      </c>
    </row>
    <row r="2822" spans="1:6" ht="12.75">
      <c r="A2822" s="129" t="s">
        <v>348</v>
      </c>
      <c r="B2822" s="129" t="s">
        <v>349</v>
      </c>
      <c r="C2822" s="130" t="s">
        <v>161</v>
      </c>
      <c r="D2822" s="130" t="s">
        <v>161</v>
      </c>
      <c r="E2822" s="130">
        <v>15295</v>
      </c>
      <c r="F2822" s="131" t="s">
        <v>161</v>
      </c>
    </row>
    <row r="2823" spans="1:6" ht="12.75">
      <c r="A2823" s="126" t="s">
        <v>353</v>
      </c>
      <c r="B2823" s="126" t="s">
        <v>354</v>
      </c>
      <c r="C2823" s="127">
        <v>1200</v>
      </c>
      <c r="D2823" s="127">
        <v>1200</v>
      </c>
      <c r="E2823" s="127">
        <v>1000</v>
      </c>
      <c r="F2823" s="128">
        <v>83.33</v>
      </c>
    </row>
    <row r="2824" spans="1:6" ht="12.75">
      <c r="A2824" s="129" t="s">
        <v>365</v>
      </c>
      <c r="B2824" s="129" t="s">
        <v>354</v>
      </c>
      <c r="C2824" s="130" t="s">
        <v>161</v>
      </c>
      <c r="D2824" s="130" t="s">
        <v>161</v>
      </c>
      <c r="E2824" s="130">
        <v>1000</v>
      </c>
      <c r="F2824" s="131" t="s">
        <v>161</v>
      </c>
    </row>
    <row r="2825" spans="1:6" ht="12.75">
      <c r="A2825" s="523" t="s">
        <v>748</v>
      </c>
      <c r="B2825" s="521"/>
      <c r="C2825" s="118">
        <v>78900</v>
      </c>
      <c r="D2825" s="118">
        <v>78900</v>
      </c>
      <c r="E2825" s="118">
        <v>68671.07</v>
      </c>
      <c r="F2825" s="119">
        <v>87.04</v>
      </c>
    </row>
    <row r="2826" spans="1:6" ht="12.75">
      <c r="A2826" s="523" t="s">
        <v>847</v>
      </c>
      <c r="B2826" s="521"/>
      <c r="C2826" s="118">
        <v>78900</v>
      </c>
      <c r="D2826" s="118">
        <v>78900</v>
      </c>
      <c r="E2826" s="118">
        <v>68671.07</v>
      </c>
      <c r="F2826" s="119">
        <v>87.04</v>
      </c>
    </row>
    <row r="2827" spans="1:6" ht="12.75">
      <c r="A2827" s="126" t="s">
        <v>306</v>
      </c>
      <c r="B2827" s="126" t="s">
        <v>307</v>
      </c>
      <c r="C2827" s="127">
        <v>3100</v>
      </c>
      <c r="D2827" s="127">
        <v>3100</v>
      </c>
      <c r="E2827" s="127">
        <v>3028.42</v>
      </c>
      <c r="F2827" s="128">
        <v>97.69</v>
      </c>
    </row>
    <row r="2828" spans="1:6" ht="12.75">
      <c r="A2828" s="129" t="s">
        <v>308</v>
      </c>
      <c r="B2828" s="129" t="s">
        <v>309</v>
      </c>
      <c r="C2828" s="130" t="s">
        <v>161</v>
      </c>
      <c r="D2828" s="130" t="s">
        <v>161</v>
      </c>
      <c r="E2828" s="130">
        <v>3028.42</v>
      </c>
      <c r="F2828" s="131" t="s">
        <v>161</v>
      </c>
    </row>
    <row r="2829" spans="1:6" ht="12.75">
      <c r="A2829" s="126" t="s">
        <v>316</v>
      </c>
      <c r="B2829" s="126" t="s">
        <v>317</v>
      </c>
      <c r="C2829" s="127">
        <v>7500</v>
      </c>
      <c r="D2829" s="127">
        <v>7500</v>
      </c>
      <c r="E2829" s="127">
        <v>2448.58</v>
      </c>
      <c r="F2829" s="128">
        <v>32.65</v>
      </c>
    </row>
    <row r="2830" spans="1:6" ht="12.75">
      <c r="A2830" s="129" t="s">
        <v>318</v>
      </c>
      <c r="B2830" s="129" t="s">
        <v>319</v>
      </c>
      <c r="C2830" s="130" t="s">
        <v>161</v>
      </c>
      <c r="D2830" s="130" t="s">
        <v>161</v>
      </c>
      <c r="E2830" s="130">
        <v>2448.58</v>
      </c>
      <c r="F2830" s="131" t="s">
        <v>161</v>
      </c>
    </row>
    <row r="2831" spans="1:6" ht="12.75">
      <c r="A2831" s="126" t="s">
        <v>330</v>
      </c>
      <c r="B2831" s="126" t="s">
        <v>331</v>
      </c>
      <c r="C2831" s="127">
        <v>56200</v>
      </c>
      <c r="D2831" s="127">
        <v>56200</v>
      </c>
      <c r="E2831" s="127">
        <v>54206.9</v>
      </c>
      <c r="F2831" s="128">
        <v>96.45</v>
      </c>
    </row>
    <row r="2832" spans="1:6" ht="12.75">
      <c r="A2832" s="129" t="s">
        <v>332</v>
      </c>
      <c r="B2832" s="129" t="s">
        <v>333</v>
      </c>
      <c r="C2832" s="130" t="s">
        <v>161</v>
      </c>
      <c r="D2832" s="130" t="s">
        <v>161</v>
      </c>
      <c r="E2832" s="130">
        <v>204.29</v>
      </c>
      <c r="F2832" s="131" t="s">
        <v>161</v>
      </c>
    </row>
    <row r="2833" spans="1:6" ht="12.75">
      <c r="A2833" s="129" t="s">
        <v>336</v>
      </c>
      <c r="B2833" s="129" t="s">
        <v>337</v>
      </c>
      <c r="C2833" s="130" t="s">
        <v>161</v>
      </c>
      <c r="D2833" s="130" t="s">
        <v>161</v>
      </c>
      <c r="E2833" s="130">
        <v>1000</v>
      </c>
      <c r="F2833" s="131" t="s">
        <v>161</v>
      </c>
    </row>
    <row r="2834" spans="1:6" ht="12.75">
      <c r="A2834" s="129" t="s">
        <v>340</v>
      </c>
      <c r="B2834" s="129" t="s">
        <v>341</v>
      </c>
      <c r="C2834" s="130" t="s">
        <v>161</v>
      </c>
      <c r="D2834" s="130" t="s">
        <v>161</v>
      </c>
      <c r="E2834" s="130">
        <v>5687.5</v>
      </c>
      <c r="F2834" s="131" t="s">
        <v>161</v>
      </c>
    </row>
    <row r="2835" spans="1:6" ht="12.75">
      <c r="A2835" s="129" t="s">
        <v>344</v>
      </c>
      <c r="B2835" s="129" t="s">
        <v>345</v>
      </c>
      <c r="C2835" s="130" t="s">
        <v>161</v>
      </c>
      <c r="D2835" s="130" t="s">
        <v>161</v>
      </c>
      <c r="E2835" s="130">
        <v>32491.17</v>
      </c>
      <c r="F2835" s="131" t="s">
        <v>161</v>
      </c>
    </row>
    <row r="2836" spans="1:6" ht="12.75">
      <c r="A2836" s="129" t="s">
        <v>348</v>
      </c>
      <c r="B2836" s="129" t="s">
        <v>349</v>
      </c>
      <c r="C2836" s="130" t="s">
        <v>161</v>
      </c>
      <c r="D2836" s="130" t="s">
        <v>161</v>
      </c>
      <c r="E2836" s="130">
        <v>14823.94</v>
      </c>
      <c r="F2836" s="131" t="s">
        <v>161</v>
      </c>
    </row>
    <row r="2837" spans="1:6" ht="12.75">
      <c r="A2837" s="126" t="s">
        <v>350</v>
      </c>
      <c r="B2837" s="126" t="s">
        <v>351</v>
      </c>
      <c r="C2837" s="127">
        <v>6300</v>
      </c>
      <c r="D2837" s="127">
        <v>6300</v>
      </c>
      <c r="E2837" s="127">
        <v>5425.4</v>
      </c>
      <c r="F2837" s="128">
        <v>86.12</v>
      </c>
    </row>
    <row r="2838" spans="1:6" ht="12.75">
      <c r="A2838" s="129" t="s">
        <v>352</v>
      </c>
      <c r="B2838" s="129" t="s">
        <v>351</v>
      </c>
      <c r="C2838" s="130" t="s">
        <v>161</v>
      </c>
      <c r="D2838" s="130" t="s">
        <v>161</v>
      </c>
      <c r="E2838" s="130">
        <v>5425.4</v>
      </c>
      <c r="F2838" s="131" t="s">
        <v>161</v>
      </c>
    </row>
    <row r="2839" spans="1:6" ht="12.75">
      <c r="A2839" s="126" t="s">
        <v>353</v>
      </c>
      <c r="B2839" s="126" t="s">
        <v>354</v>
      </c>
      <c r="C2839" s="127">
        <v>5800</v>
      </c>
      <c r="D2839" s="127">
        <v>5800</v>
      </c>
      <c r="E2839" s="127">
        <v>3561.77</v>
      </c>
      <c r="F2839" s="128">
        <v>61.41</v>
      </c>
    </row>
    <row r="2840" spans="1:6" ht="12.75">
      <c r="A2840" s="129" t="s">
        <v>359</v>
      </c>
      <c r="B2840" s="129" t="s">
        <v>360</v>
      </c>
      <c r="C2840" s="130" t="s">
        <v>161</v>
      </c>
      <c r="D2840" s="130" t="s">
        <v>161</v>
      </c>
      <c r="E2840" s="130">
        <v>1330.01</v>
      </c>
      <c r="F2840" s="131" t="s">
        <v>161</v>
      </c>
    </row>
    <row r="2841" spans="1:6" ht="12.75">
      <c r="A2841" s="129" t="s">
        <v>365</v>
      </c>
      <c r="B2841" s="129" t="s">
        <v>354</v>
      </c>
      <c r="C2841" s="130" t="s">
        <v>161</v>
      </c>
      <c r="D2841" s="130" t="s">
        <v>161</v>
      </c>
      <c r="E2841" s="130">
        <v>2231.76</v>
      </c>
      <c r="F2841" s="131" t="s">
        <v>161</v>
      </c>
    </row>
    <row r="2842" spans="1:6" ht="12.75">
      <c r="A2842" s="523" t="s">
        <v>751</v>
      </c>
      <c r="B2842" s="521"/>
      <c r="C2842" s="118">
        <v>59500</v>
      </c>
      <c r="D2842" s="118">
        <v>59500</v>
      </c>
      <c r="E2842" s="118">
        <v>59500</v>
      </c>
      <c r="F2842" s="119">
        <v>100</v>
      </c>
    </row>
    <row r="2843" spans="1:6" ht="12.75">
      <c r="A2843" s="523" t="s">
        <v>862</v>
      </c>
      <c r="B2843" s="521"/>
      <c r="C2843" s="118">
        <v>22000</v>
      </c>
      <c r="D2843" s="118">
        <v>22000</v>
      </c>
      <c r="E2843" s="118">
        <v>22000</v>
      </c>
      <c r="F2843" s="119">
        <v>100</v>
      </c>
    </row>
    <row r="2844" spans="1:6" ht="12.75">
      <c r="A2844" s="126" t="s">
        <v>330</v>
      </c>
      <c r="B2844" s="126" t="s">
        <v>331</v>
      </c>
      <c r="C2844" s="127">
        <v>22000</v>
      </c>
      <c r="D2844" s="127">
        <v>22000</v>
      </c>
      <c r="E2844" s="127">
        <v>22000</v>
      </c>
      <c r="F2844" s="128">
        <v>100</v>
      </c>
    </row>
    <row r="2845" spans="1:6" ht="12.75">
      <c r="A2845" s="129" t="s">
        <v>344</v>
      </c>
      <c r="B2845" s="129" t="s">
        <v>345</v>
      </c>
      <c r="C2845" s="130" t="s">
        <v>161</v>
      </c>
      <c r="D2845" s="130" t="s">
        <v>161</v>
      </c>
      <c r="E2845" s="130">
        <v>15000</v>
      </c>
      <c r="F2845" s="131" t="s">
        <v>161</v>
      </c>
    </row>
    <row r="2846" spans="1:6" ht="12.75">
      <c r="A2846" s="129" t="s">
        <v>348</v>
      </c>
      <c r="B2846" s="129" t="s">
        <v>349</v>
      </c>
      <c r="C2846" s="130" t="s">
        <v>161</v>
      </c>
      <c r="D2846" s="130" t="s">
        <v>161</v>
      </c>
      <c r="E2846" s="130">
        <v>7000</v>
      </c>
      <c r="F2846" s="131" t="s">
        <v>161</v>
      </c>
    </row>
    <row r="2847" spans="1:6" ht="12.75">
      <c r="A2847" s="523" t="s">
        <v>863</v>
      </c>
      <c r="B2847" s="521"/>
      <c r="C2847" s="118">
        <v>22000</v>
      </c>
      <c r="D2847" s="118">
        <v>22000</v>
      </c>
      <c r="E2847" s="118">
        <v>22000</v>
      </c>
      <c r="F2847" s="119">
        <v>100</v>
      </c>
    </row>
    <row r="2848" spans="1:6" ht="12.75">
      <c r="A2848" s="126" t="s">
        <v>330</v>
      </c>
      <c r="B2848" s="126" t="s">
        <v>331</v>
      </c>
      <c r="C2848" s="127">
        <v>20000</v>
      </c>
      <c r="D2848" s="127">
        <v>20000</v>
      </c>
      <c r="E2848" s="127">
        <v>20000</v>
      </c>
      <c r="F2848" s="128">
        <v>100</v>
      </c>
    </row>
    <row r="2849" spans="1:6" ht="12.75">
      <c r="A2849" s="129" t="s">
        <v>344</v>
      </c>
      <c r="B2849" s="129" t="s">
        <v>345</v>
      </c>
      <c r="C2849" s="130" t="s">
        <v>161</v>
      </c>
      <c r="D2849" s="130" t="s">
        <v>161</v>
      </c>
      <c r="E2849" s="130">
        <v>13062.5</v>
      </c>
      <c r="F2849" s="131" t="s">
        <v>161</v>
      </c>
    </row>
    <row r="2850" spans="1:6" ht="12.75">
      <c r="A2850" s="129" t="s">
        <v>348</v>
      </c>
      <c r="B2850" s="129" t="s">
        <v>349</v>
      </c>
      <c r="C2850" s="130" t="s">
        <v>161</v>
      </c>
      <c r="D2850" s="130" t="s">
        <v>161</v>
      </c>
      <c r="E2850" s="130">
        <v>6937.5</v>
      </c>
      <c r="F2850" s="131" t="s">
        <v>161</v>
      </c>
    </row>
    <row r="2851" spans="1:6" ht="12.75">
      <c r="A2851" s="126" t="s">
        <v>353</v>
      </c>
      <c r="B2851" s="126" t="s">
        <v>354</v>
      </c>
      <c r="C2851" s="127">
        <v>2000</v>
      </c>
      <c r="D2851" s="127">
        <v>2000</v>
      </c>
      <c r="E2851" s="127">
        <v>2000</v>
      </c>
      <c r="F2851" s="128">
        <v>100</v>
      </c>
    </row>
    <row r="2852" spans="1:6" ht="12.75">
      <c r="A2852" s="129" t="s">
        <v>365</v>
      </c>
      <c r="B2852" s="129" t="s">
        <v>354</v>
      </c>
      <c r="C2852" s="130" t="s">
        <v>161</v>
      </c>
      <c r="D2852" s="130" t="s">
        <v>161</v>
      </c>
      <c r="E2852" s="130">
        <v>2000</v>
      </c>
      <c r="F2852" s="131" t="s">
        <v>161</v>
      </c>
    </row>
    <row r="2853" spans="1:6" ht="12.75">
      <c r="A2853" s="523" t="s">
        <v>849</v>
      </c>
      <c r="B2853" s="521"/>
      <c r="C2853" s="118">
        <v>15500</v>
      </c>
      <c r="D2853" s="118">
        <v>15500</v>
      </c>
      <c r="E2853" s="118">
        <v>15500</v>
      </c>
      <c r="F2853" s="119">
        <v>100</v>
      </c>
    </row>
    <row r="2854" spans="1:6" ht="12.75">
      <c r="A2854" s="126" t="s">
        <v>316</v>
      </c>
      <c r="B2854" s="126" t="s">
        <v>317</v>
      </c>
      <c r="C2854" s="127">
        <v>5500</v>
      </c>
      <c r="D2854" s="127">
        <v>5500</v>
      </c>
      <c r="E2854" s="127">
        <v>5500</v>
      </c>
      <c r="F2854" s="128">
        <v>100</v>
      </c>
    </row>
    <row r="2855" spans="1:6" ht="12.75">
      <c r="A2855" s="129" t="s">
        <v>318</v>
      </c>
      <c r="B2855" s="129" t="s">
        <v>319</v>
      </c>
      <c r="C2855" s="130" t="s">
        <v>161</v>
      </c>
      <c r="D2855" s="130" t="s">
        <v>161</v>
      </c>
      <c r="E2855" s="130">
        <v>5500</v>
      </c>
      <c r="F2855" s="131" t="s">
        <v>161</v>
      </c>
    </row>
    <row r="2856" spans="1:6" ht="12.75">
      <c r="A2856" s="126" t="s">
        <v>330</v>
      </c>
      <c r="B2856" s="126" t="s">
        <v>331</v>
      </c>
      <c r="C2856" s="127">
        <v>5000</v>
      </c>
      <c r="D2856" s="127">
        <v>5000</v>
      </c>
      <c r="E2856" s="127">
        <v>5000</v>
      </c>
      <c r="F2856" s="128">
        <v>100</v>
      </c>
    </row>
    <row r="2857" spans="1:6" ht="12.75">
      <c r="A2857" s="129" t="s">
        <v>344</v>
      </c>
      <c r="B2857" s="129" t="s">
        <v>345</v>
      </c>
      <c r="C2857" s="130" t="s">
        <v>161</v>
      </c>
      <c r="D2857" s="130" t="s">
        <v>161</v>
      </c>
      <c r="E2857" s="130">
        <v>5000</v>
      </c>
      <c r="F2857" s="131" t="s">
        <v>161</v>
      </c>
    </row>
    <row r="2858" spans="1:6" ht="12.75">
      <c r="A2858" s="126" t="s">
        <v>350</v>
      </c>
      <c r="B2858" s="126" t="s">
        <v>351</v>
      </c>
      <c r="C2858" s="127">
        <v>5000</v>
      </c>
      <c r="D2858" s="127">
        <v>5000</v>
      </c>
      <c r="E2858" s="127">
        <v>5000</v>
      </c>
      <c r="F2858" s="128">
        <v>100</v>
      </c>
    </row>
    <row r="2859" spans="1:6" ht="12.75">
      <c r="A2859" s="129" t="s">
        <v>352</v>
      </c>
      <c r="B2859" s="129" t="s">
        <v>351</v>
      </c>
      <c r="C2859" s="130" t="s">
        <v>161</v>
      </c>
      <c r="D2859" s="130" t="s">
        <v>161</v>
      </c>
      <c r="E2859" s="130">
        <v>5000</v>
      </c>
      <c r="F2859" s="131" t="s">
        <v>161</v>
      </c>
    </row>
    <row r="2860" spans="1:6" ht="12.75">
      <c r="A2860" s="123" t="s">
        <v>837</v>
      </c>
      <c r="B2860" s="123" t="s">
        <v>1010</v>
      </c>
      <c r="C2860" s="124">
        <v>166000</v>
      </c>
      <c r="D2860" s="124">
        <v>166000</v>
      </c>
      <c r="E2860" s="124">
        <v>165000</v>
      </c>
      <c r="F2860" s="125">
        <v>99.4</v>
      </c>
    </row>
    <row r="2861" spans="1:6" ht="12.75">
      <c r="A2861" s="523" t="s">
        <v>746</v>
      </c>
      <c r="B2861" s="521"/>
      <c r="C2861" s="118">
        <v>80000</v>
      </c>
      <c r="D2861" s="118">
        <v>80000</v>
      </c>
      <c r="E2861" s="118">
        <v>80000</v>
      </c>
      <c r="F2861" s="119">
        <v>100</v>
      </c>
    </row>
    <row r="2862" spans="1:6" ht="12.75">
      <c r="A2862" s="523" t="s">
        <v>747</v>
      </c>
      <c r="B2862" s="521"/>
      <c r="C2862" s="118">
        <v>80000</v>
      </c>
      <c r="D2862" s="118">
        <v>80000</v>
      </c>
      <c r="E2862" s="118">
        <v>80000</v>
      </c>
      <c r="F2862" s="119">
        <v>100</v>
      </c>
    </row>
    <row r="2863" spans="1:6" ht="12.75">
      <c r="A2863" s="126" t="s">
        <v>456</v>
      </c>
      <c r="B2863" s="126" t="s">
        <v>457</v>
      </c>
      <c r="C2863" s="127">
        <v>80000</v>
      </c>
      <c r="D2863" s="127">
        <v>80000</v>
      </c>
      <c r="E2863" s="127">
        <v>80000</v>
      </c>
      <c r="F2863" s="128">
        <v>100</v>
      </c>
    </row>
    <row r="2864" spans="1:6" ht="12.75">
      <c r="A2864" s="129" t="s">
        <v>458</v>
      </c>
      <c r="B2864" s="129" t="s">
        <v>459</v>
      </c>
      <c r="C2864" s="130" t="s">
        <v>161</v>
      </c>
      <c r="D2864" s="130" t="s">
        <v>161</v>
      </c>
      <c r="E2864" s="130">
        <v>80000</v>
      </c>
      <c r="F2864" s="131" t="s">
        <v>161</v>
      </c>
    </row>
    <row r="2865" spans="1:6" ht="12.75">
      <c r="A2865" s="523" t="s">
        <v>748</v>
      </c>
      <c r="B2865" s="521"/>
      <c r="C2865" s="118">
        <v>1000</v>
      </c>
      <c r="D2865" s="118">
        <v>1000</v>
      </c>
      <c r="E2865" s="118">
        <v>0</v>
      </c>
      <c r="F2865" s="119">
        <v>0</v>
      </c>
    </row>
    <row r="2866" spans="1:6" ht="12.75">
      <c r="A2866" s="523" t="s">
        <v>847</v>
      </c>
      <c r="B2866" s="521"/>
      <c r="C2866" s="118">
        <v>1000</v>
      </c>
      <c r="D2866" s="118">
        <v>1000</v>
      </c>
      <c r="E2866" s="118">
        <v>0</v>
      </c>
      <c r="F2866" s="119">
        <v>0</v>
      </c>
    </row>
    <row r="2867" spans="1:6" ht="12.75">
      <c r="A2867" s="126" t="s">
        <v>456</v>
      </c>
      <c r="B2867" s="126" t="s">
        <v>457</v>
      </c>
      <c r="C2867" s="127">
        <v>1000</v>
      </c>
      <c r="D2867" s="127">
        <v>1000</v>
      </c>
      <c r="E2867" s="127">
        <v>0</v>
      </c>
      <c r="F2867" s="128">
        <v>0</v>
      </c>
    </row>
    <row r="2868" spans="1:6" ht="12.75">
      <c r="A2868" s="129" t="s">
        <v>458</v>
      </c>
      <c r="B2868" s="129" t="s">
        <v>459</v>
      </c>
      <c r="C2868" s="130" t="s">
        <v>161</v>
      </c>
      <c r="D2868" s="130" t="s">
        <v>161</v>
      </c>
      <c r="E2868" s="130">
        <v>0</v>
      </c>
      <c r="F2868" s="131" t="s">
        <v>161</v>
      </c>
    </row>
    <row r="2869" spans="1:6" ht="12.75">
      <c r="A2869" s="523" t="s">
        <v>751</v>
      </c>
      <c r="B2869" s="521"/>
      <c r="C2869" s="118">
        <v>85000</v>
      </c>
      <c r="D2869" s="118">
        <v>85000</v>
      </c>
      <c r="E2869" s="118">
        <v>85000</v>
      </c>
      <c r="F2869" s="119">
        <v>100</v>
      </c>
    </row>
    <row r="2870" spans="1:6" ht="12.75">
      <c r="A2870" s="523" t="s">
        <v>862</v>
      </c>
      <c r="B2870" s="521"/>
      <c r="C2870" s="118">
        <v>85000</v>
      </c>
      <c r="D2870" s="118">
        <v>85000</v>
      </c>
      <c r="E2870" s="118">
        <v>85000</v>
      </c>
      <c r="F2870" s="119">
        <v>100</v>
      </c>
    </row>
    <row r="2871" spans="1:6" ht="12.75">
      <c r="A2871" s="126" t="s">
        <v>456</v>
      </c>
      <c r="B2871" s="126" t="s">
        <v>457</v>
      </c>
      <c r="C2871" s="127">
        <v>85000</v>
      </c>
      <c r="D2871" s="127">
        <v>85000</v>
      </c>
      <c r="E2871" s="127">
        <v>85000</v>
      </c>
      <c r="F2871" s="128">
        <v>100</v>
      </c>
    </row>
    <row r="2872" spans="1:6" ht="12.75">
      <c r="A2872" s="129" t="s">
        <v>458</v>
      </c>
      <c r="B2872" s="129" t="s">
        <v>459</v>
      </c>
      <c r="C2872" s="130" t="s">
        <v>161</v>
      </c>
      <c r="D2872" s="130" t="s">
        <v>161</v>
      </c>
      <c r="E2872" s="130">
        <v>85000</v>
      </c>
      <c r="F2872" s="131" t="s">
        <v>161</v>
      </c>
    </row>
    <row r="2873" spans="1:6" ht="12.75">
      <c r="A2873" s="123" t="s">
        <v>1011</v>
      </c>
      <c r="B2873" s="123" t="s">
        <v>1012</v>
      </c>
      <c r="C2873" s="124">
        <v>34000</v>
      </c>
      <c r="D2873" s="124">
        <v>34000</v>
      </c>
      <c r="E2873" s="124">
        <v>28137.51</v>
      </c>
      <c r="F2873" s="125">
        <v>82.76</v>
      </c>
    </row>
    <row r="2874" spans="1:6" ht="12.75">
      <c r="A2874" s="523" t="s">
        <v>748</v>
      </c>
      <c r="B2874" s="521"/>
      <c r="C2874" s="118">
        <v>24000</v>
      </c>
      <c r="D2874" s="118">
        <v>24000</v>
      </c>
      <c r="E2874" s="118">
        <v>18137.51</v>
      </c>
      <c r="F2874" s="119">
        <v>75.57</v>
      </c>
    </row>
    <row r="2875" spans="1:6" ht="12.75">
      <c r="A2875" s="523" t="s">
        <v>847</v>
      </c>
      <c r="B2875" s="521"/>
      <c r="C2875" s="118">
        <v>24000</v>
      </c>
      <c r="D2875" s="118">
        <v>24000</v>
      </c>
      <c r="E2875" s="118">
        <v>18137.51</v>
      </c>
      <c r="F2875" s="119">
        <v>75.57</v>
      </c>
    </row>
    <row r="2876" spans="1:6" ht="12.75">
      <c r="A2876" s="126" t="s">
        <v>445</v>
      </c>
      <c r="B2876" s="126" t="s">
        <v>446</v>
      </c>
      <c r="C2876" s="127">
        <v>24000</v>
      </c>
      <c r="D2876" s="127">
        <v>24000</v>
      </c>
      <c r="E2876" s="127">
        <v>18137.51</v>
      </c>
      <c r="F2876" s="128">
        <v>75.57</v>
      </c>
    </row>
    <row r="2877" spans="1:6" ht="12.75">
      <c r="A2877" s="129" t="s">
        <v>447</v>
      </c>
      <c r="B2877" s="129" t="s">
        <v>278</v>
      </c>
      <c r="C2877" s="130" t="s">
        <v>161</v>
      </c>
      <c r="D2877" s="130" t="s">
        <v>161</v>
      </c>
      <c r="E2877" s="130">
        <v>0</v>
      </c>
      <c r="F2877" s="131" t="s">
        <v>161</v>
      </c>
    </row>
    <row r="2878" spans="1:6" ht="12.75">
      <c r="A2878" s="129" t="s">
        <v>448</v>
      </c>
      <c r="B2878" s="129" t="s">
        <v>279</v>
      </c>
      <c r="C2878" s="130" t="s">
        <v>161</v>
      </c>
      <c r="D2878" s="130" t="s">
        <v>161</v>
      </c>
      <c r="E2878" s="130">
        <v>0</v>
      </c>
      <c r="F2878" s="131" t="s">
        <v>161</v>
      </c>
    </row>
    <row r="2879" spans="1:6" ht="12.75">
      <c r="A2879" s="129" t="s">
        <v>452</v>
      </c>
      <c r="B2879" s="129" t="s">
        <v>281</v>
      </c>
      <c r="C2879" s="130" t="s">
        <v>161</v>
      </c>
      <c r="D2879" s="130" t="s">
        <v>161</v>
      </c>
      <c r="E2879" s="130">
        <v>18137.51</v>
      </c>
      <c r="F2879" s="131" t="s">
        <v>161</v>
      </c>
    </row>
    <row r="2880" spans="1:6" ht="12.75">
      <c r="A2880" s="523" t="s">
        <v>751</v>
      </c>
      <c r="B2880" s="521"/>
      <c r="C2880" s="118">
        <v>10000</v>
      </c>
      <c r="D2880" s="118">
        <v>10000</v>
      </c>
      <c r="E2880" s="118">
        <v>10000</v>
      </c>
      <c r="F2880" s="119">
        <v>100</v>
      </c>
    </row>
    <row r="2881" spans="1:6" ht="12.75">
      <c r="A2881" s="523" t="s">
        <v>862</v>
      </c>
      <c r="B2881" s="521"/>
      <c r="C2881" s="118">
        <v>10000</v>
      </c>
      <c r="D2881" s="118">
        <v>10000</v>
      </c>
      <c r="E2881" s="118">
        <v>10000</v>
      </c>
      <c r="F2881" s="119">
        <v>100</v>
      </c>
    </row>
    <row r="2882" spans="1:6" ht="12.75">
      <c r="A2882" s="126" t="s">
        <v>445</v>
      </c>
      <c r="B2882" s="126" t="s">
        <v>446</v>
      </c>
      <c r="C2882" s="127">
        <v>10000</v>
      </c>
      <c r="D2882" s="127">
        <v>10000</v>
      </c>
      <c r="E2882" s="127">
        <v>10000</v>
      </c>
      <c r="F2882" s="128">
        <v>100</v>
      </c>
    </row>
    <row r="2883" spans="1:6" ht="12.75">
      <c r="A2883" s="129" t="s">
        <v>452</v>
      </c>
      <c r="B2883" s="129" t="s">
        <v>281</v>
      </c>
      <c r="C2883" s="130" t="s">
        <v>161</v>
      </c>
      <c r="D2883" s="130" t="s">
        <v>161</v>
      </c>
      <c r="E2883" s="130">
        <v>10000</v>
      </c>
      <c r="F2883" s="131" t="s">
        <v>161</v>
      </c>
    </row>
    <row r="2884" spans="1:6" ht="12.75">
      <c r="A2884" s="123" t="s">
        <v>1416</v>
      </c>
      <c r="B2884" s="123" t="s">
        <v>1417</v>
      </c>
      <c r="C2884" s="124">
        <v>67000</v>
      </c>
      <c r="D2884" s="124">
        <v>67000</v>
      </c>
      <c r="E2884" s="124">
        <v>66712.5</v>
      </c>
      <c r="F2884" s="125">
        <v>99.57</v>
      </c>
    </row>
    <row r="2885" spans="1:6" ht="12.75">
      <c r="A2885" s="523" t="s">
        <v>746</v>
      </c>
      <c r="B2885" s="521"/>
      <c r="C2885" s="118">
        <v>17000</v>
      </c>
      <c r="D2885" s="118">
        <v>17000</v>
      </c>
      <c r="E2885" s="118">
        <v>16712.5</v>
      </c>
      <c r="F2885" s="119">
        <v>98.31</v>
      </c>
    </row>
    <row r="2886" spans="1:6" ht="12.75">
      <c r="A2886" s="523" t="s">
        <v>747</v>
      </c>
      <c r="B2886" s="521"/>
      <c r="C2886" s="118">
        <v>17000</v>
      </c>
      <c r="D2886" s="118">
        <v>17000</v>
      </c>
      <c r="E2886" s="118">
        <v>16712.5</v>
      </c>
      <c r="F2886" s="119">
        <v>98.31</v>
      </c>
    </row>
    <row r="2887" spans="1:6" ht="12.75">
      <c r="A2887" s="126" t="s">
        <v>473</v>
      </c>
      <c r="B2887" s="126" t="s">
        <v>474</v>
      </c>
      <c r="C2887" s="127">
        <v>17000</v>
      </c>
      <c r="D2887" s="127">
        <v>17000</v>
      </c>
      <c r="E2887" s="127">
        <v>16712.5</v>
      </c>
      <c r="F2887" s="128">
        <v>98.31</v>
      </c>
    </row>
    <row r="2888" spans="1:6" ht="12.75">
      <c r="A2888" s="129" t="s">
        <v>475</v>
      </c>
      <c r="B2888" s="129" t="s">
        <v>474</v>
      </c>
      <c r="C2888" s="130" t="s">
        <v>161</v>
      </c>
      <c r="D2888" s="130" t="s">
        <v>161</v>
      </c>
      <c r="E2888" s="130">
        <v>16712.5</v>
      </c>
      <c r="F2888" s="131" t="s">
        <v>161</v>
      </c>
    </row>
    <row r="2889" spans="1:6" ht="12.75">
      <c r="A2889" s="523" t="s">
        <v>751</v>
      </c>
      <c r="B2889" s="521"/>
      <c r="C2889" s="118">
        <v>50000</v>
      </c>
      <c r="D2889" s="118">
        <v>50000</v>
      </c>
      <c r="E2889" s="118">
        <v>50000</v>
      </c>
      <c r="F2889" s="119">
        <v>100</v>
      </c>
    </row>
    <row r="2890" spans="1:6" ht="12.75">
      <c r="A2890" s="523" t="s">
        <v>862</v>
      </c>
      <c r="B2890" s="521"/>
      <c r="C2890" s="118">
        <v>50000</v>
      </c>
      <c r="D2890" s="118">
        <v>50000</v>
      </c>
      <c r="E2890" s="118">
        <v>50000</v>
      </c>
      <c r="F2890" s="119">
        <v>100</v>
      </c>
    </row>
    <row r="2891" spans="1:6" ht="12.75">
      <c r="A2891" s="126" t="s">
        <v>473</v>
      </c>
      <c r="B2891" s="126" t="s">
        <v>474</v>
      </c>
      <c r="C2891" s="127">
        <v>50000</v>
      </c>
      <c r="D2891" s="127">
        <v>50000</v>
      </c>
      <c r="E2891" s="127">
        <v>50000</v>
      </c>
      <c r="F2891" s="128">
        <v>100</v>
      </c>
    </row>
    <row r="2892" spans="1:6" ht="12.75">
      <c r="A2892" s="129" t="s">
        <v>475</v>
      </c>
      <c r="B2892" s="129" t="s">
        <v>474</v>
      </c>
      <c r="C2892" s="130" t="s">
        <v>161</v>
      </c>
      <c r="D2892" s="130" t="s">
        <v>161</v>
      </c>
      <c r="E2892" s="130">
        <v>50000</v>
      </c>
      <c r="F2892" s="131" t="s">
        <v>161</v>
      </c>
    </row>
    <row r="2893" spans="1:6" ht="12.75">
      <c r="A2893" s="123" t="s">
        <v>1038</v>
      </c>
      <c r="B2893" s="123" t="s">
        <v>1418</v>
      </c>
      <c r="C2893" s="124">
        <v>126417</v>
      </c>
      <c r="D2893" s="124">
        <v>126417</v>
      </c>
      <c r="E2893" s="124">
        <v>48832.73</v>
      </c>
      <c r="F2893" s="125">
        <v>38.63</v>
      </c>
    </row>
    <row r="2894" spans="1:6" ht="12.75">
      <c r="A2894" s="523" t="s">
        <v>751</v>
      </c>
      <c r="B2894" s="521"/>
      <c r="C2894" s="118">
        <v>126417</v>
      </c>
      <c r="D2894" s="118">
        <v>126417</v>
      </c>
      <c r="E2894" s="118">
        <v>48832.73</v>
      </c>
      <c r="F2894" s="119">
        <v>38.63</v>
      </c>
    </row>
    <row r="2895" spans="1:6" ht="12.75">
      <c r="A2895" s="523" t="s">
        <v>954</v>
      </c>
      <c r="B2895" s="521"/>
      <c r="C2895" s="118">
        <v>126417</v>
      </c>
      <c r="D2895" s="118">
        <v>126417</v>
      </c>
      <c r="E2895" s="118">
        <v>48832.73</v>
      </c>
      <c r="F2895" s="119">
        <v>38.63</v>
      </c>
    </row>
    <row r="2896" spans="1:6" ht="12.75">
      <c r="A2896" s="126" t="s">
        <v>289</v>
      </c>
      <c r="B2896" s="126" t="s">
        <v>290</v>
      </c>
      <c r="C2896" s="127">
        <v>14540</v>
      </c>
      <c r="D2896" s="127">
        <v>14540</v>
      </c>
      <c r="E2896" s="127">
        <v>12380.87</v>
      </c>
      <c r="F2896" s="128">
        <v>85.15</v>
      </c>
    </row>
    <row r="2897" spans="1:6" ht="12.75">
      <c r="A2897" s="129" t="s">
        <v>291</v>
      </c>
      <c r="B2897" s="129" t="s">
        <v>292</v>
      </c>
      <c r="C2897" s="130" t="s">
        <v>161</v>
      </c>
      <c r="D2897" s="130" t="s">
        <v>161</v>
      </c>
      <c r="E2897" s="130">
        <v>12380.87</v>
      </c>
      <c r="F2897" s="131" t="s">
        <v>161</v>
      </c>
    </row>
    <row r="2898" spans="1:6" ht="12.75">
      <c r="A2898" s="126" t="s">
        <v>295</v>
      </c>
      <c r="B2898" s="126" t="s">
        <v>296</v>
      </c>
      <c r="C2898" s="127">
        <v>2000</v>
      </c>
      <c r="D2898" s="127">
        <v>2000</v>
      </c>
      <c r="E2898" s="127">
        <v>2000</v>
      </c>
      <c r="F2898" s="128">
        <v>100</v>
      </c>
    </row>
    <row r="2899" spans="1:6" ht="12.75">
      <c r="A2899" s="129" t="s">
        <v>297</v>
      </c>
      <c r="B2899" s="129" t="s">
        <v>296</v>
      </c>
      <c r="C2899" s="130" t="s">
        <v>161</v>
      </c>
      <c r="D2899" s="130" t="s">
        <v>161</v>
      </c>
      <c r="E2899" s="130">
        <v>2000</v>
      </c>
      <c r="F2899" s="131" t="s">
        <v>161</v>
      </c>
    </row>
    <row r="2900" spans="1:6" ht="12.75">
      <c r="A2900" s="126" t="s">
        <v>298</v>
      </c>
      <c r="B2900" s="126" t="s">
        <v>299</v>
      </c>
      <c r="C2900" s="127">
        <v>2400</v>
      </c>
      <c r="D2900" s="127">
        <v>2400</v>
      </c>
      <c r="E2900" s="127">
        <v>0</v>
      </c>
      <c r="F2900" s="128">
        <v>0</v>
      </c>
    </row>
    <row r="2901" spans="1:6" ht="12.75">
      <c r="A2901" s="129" t="s">
        <v>302</v>
      </c>
      <c r="B2901" s="129" t="s">
        <v>303</v>
      </c>
      <c r="C2901" s="130" t="s">
        <v>161</v>
      </c>
      <c r="D2901" s="130" t="s">
        <v>161</v>
      </c>
      <c r="E2901" s="130">
        <v>0</v>
      </c>
      <c r="F2901" s="131" t="s">
        <v>161</v>
      </c>
    </row>
    <row r="2902" spans="1:6" ht="12.75">
      <c r="A2902" s="126" t="s">
        <v>330</v>
      </c>
      <c r="B2902" s="126" t="s">
        <v>331</v>
      </c>
      <c r="C2902" s="127">
        <v>52500</v>
      </c>
      <c r="D2902" s="127">
        <v>52500</v>
      </c>
      <c r="E2902" s="127">
        <v>0</v>
      </c>
      <c r="F2902" s="128">
        <v>0</v>
      </c>
    </row>
    <row r="2903" spans="1:6" ht="12.75">
      <c r="A2903" s="129" t="s">
        <v>336</v>
      </c>
      <c r="B2903" s="129" t="s">
        <v>337</v>
      </c>
      <c r="C2903" s="130" t="s">
        <v>161</v>
      </c>
      <c r="D2903" s="130" t="s">
        <v>161</v>
      </c>
      <c r="E2903" s="130">
        <v>0</v>
      </c>
      <c r="F2903" s="131" t="s">
        <v>161</v>
      </c>
    </row>
    <row r="2904" spans="1:6" ht="12.75">
      <c r="A2904" s="129" t="s">
        <v>344</v>
      </c>
      <c r="B2904" s="129" t="s">
        <v>345</v>
      </c>
      <c r="C2904" s="130" t="s">
        <v>161</v>
      </c>
      <c r="D2904" s="130" t="s">
        <v>161</v>
      </c>
      <c r="E2904" s="130">
        <v>0</v>
      </c>
      <c r="F2904" s="131" t="s">
        <v>161</v>
      </c>
    </row>
    <row r="2905" spans="1:6" ht="12.75">
      <c r="A2905" s="126" t="s">
        <v>353</v>
      </c>
      <c r="B2905" s="126" t="s">
        <v>354</v>
      </c>
      <c r="C2905" s="127">
        <v>10163</v>
      </c>
      <c r="D2905" s="127">
        <v>10163</v>
      </c>
      <c r="E2905" s="127">
        <v>0</v>
      </c>
      <c r="F2905" s="128">
        <v>0</v>
      </c>
    </row>
    <row r="2906" spans="1:6" ht="12.75">
      <c r="A2906" s="129" t="s">
        <v>365</v>
      </c>
      <c r="B2906" s="129" t="s">
        <v>354</v>
      </c>
      <c r="C2906" s="130" t="s">
        <v>161</v>
      </c>
      <c r="D2906" s="130" t="s">
        <v>161</v>
      </c>
      <c r="E2906" s="130">
        <v>0</v>
      </c>
      <c r="F2906" s="131" t="s">
        <v>161</v>
      </c>
    </row>
    <row r="2907" spans="1:6" ht="12.75">
      <c r="A2907" s="126" t="s">
        <v>1372</v>
      </c>
      <c r="B2907" s="126" t="s">
        <v>1355</v>
      </c>
      <c r="C2907" s="127">
        <v>44814</v>
      </c>
      <c r="D2907" s="127">
        <v>44814</v>
      </c>
      <c r="E2907" s="127">
        <v>34451.86</v>
      </c>
      <c r="F2907" s="128">
        <v>76.88</v>
      </c>
    </row>
    <row r="2908" spans="1:6" ht="12.75">
      <c r="A2908" s="129" t="s">
        <v>1373</v>
      </c>
      <c r="B2908" s="129" t="s">
        <v>1357</v>
      </c>
      <c r="C2908" s="130" t="s">
        <v>161</v>
      </c>
      <c r="D2908" s="130" t="s">
        <v>161</v>
      </c>
      <c r="E2908" s="130">
        <v>34451.86</v>
      </c>
      <c r="F2908" s="131" t="s">
        <v>161</v>
      </c>
    </row>
    <row r="2909" spans="1:6" ht="12.75">
      <c r="A2909" s="522" t="s">
        <v>1013</v>
      </c>
      <c r="B2909" s="521"/>
      <c r="C2909" s="116">
        <v>3254146</v>
      </c>
      <c r="D2909" s="116">
        <v>3254146</v>
      </c>
      <c r="E2909" s="116">
        <v>3058227.09</v>
      </c>
      <c r="F2909" s="117">
        <v>93.98</v>
      </c>
    </row>
    <row r="2910" spans="1:6" ht="12.75">
      <c r="A2910" s="523" t="s">
        <v>746</v>
      </c>
      <c r="B2910" s="521"/>
      <c r="C2910" s="118">
        <v>1767455</v>
      </c>
      <c r="D2910" s="118">
        <v>1767455</v>
      </c>
      <c r="E2910" s="118">
        <v>1641840.15</v>
      </c>
      <c r="F2910" s="119">
        <v>92.89</v>
      </c>
    </row>
    <row r="2911" spans="1:6" ht="12.75">
      <c r="A2911" s="523" t="s">
        <v>747</v>
      </c>
      <c r="B2911" s="521"/>
      <c r="C2911" s="118">
        <v>1767455</v>
      </c>
      <c r="D2911" s="118">
        <v>1767455</v>
      </c>
      <c r="E2911" s="118">
        <v>1641840.15</v>
      </c>
      <c r="F2911" s="119">
        <v>92.89</v>
      </c>
    </row>
    <row r="2912" spans="1:6" ht="12.75">
      <c r="A2912" s="523" t="s">
        <v>844</v>
      </c>
      <c r="B2912" s="521"/>
      <c r="C2912" s="118">
        <v>51000</v>
      </c>
      <c r="D2912" s="118">
        <v>51000</v>
      </c>
      <c r="E2912" s="118">
        <v>46030.39</v>
      </c>
      <c r="F2912" s="119">
        <v>90.26</v>
      </c>
    </row>
    <row r="2913" spans="1:6" ht="12.75">
      <c r="A2913" s="523" t="s">
        <v>845</v>
      </c>
      <c r="B2913" s="521"/>
      <c r="C2913" s="118">
        <v>51000</v>
      </c>
      <c r="D2913" s="118">
        <v>51000</v>
      </c>
      <c r="E2913" s="118">
        <v>46030.39</v>
      </c>
      <c r="F2913" s="119">
        <v>90.26</v>
      </c>
    </row>
    <row r="2914" spans="1:6" ht="12.75">
      <c r="A2914" s="523" t="s">
        <v>748</v>
      </c>
      <c r="B2914" s="521"/>
      <c r="C2914" s="118">
        <v>670293</v>
      </c>
      <c r="D2914" s="118">
        <v>670293</v>
      </c>
      <c r="E2914" s="118">
        <v>671911.38</v>
      </c>
      <c r="F2914" s="119">
        <v>100.24</v>
      </c>
    </row>
    <row r="2915" spans="1:6" ht="12.75">
      <c r="A2915" s="523" t="s">
        <v>749</v>
      </c>
      <c r="B2915" s="521"/>
      <c r="C2915" s="118">
        <v>593668</v>
      </c>
      <c r="D2915" s="118">
        <v>593668</v>
      </c>
      <c r="E2915" s="118">
        <v>592933.36</v>
      </c>
      <c r="F2915" s="119">
        <v>99.88</v>
      </c>
    </row>
    <row r="2916" spans="1:6" ht="12.75">
      <c r="A2916" s="523" t="s">
        <v>847</v>
      </c>
      <c r="B2916" s="521"/>
      <c r="C2916" s="118">
        <v>76625</v>
      </c>
      <c r="D2916" s="118">
        <v>76625</v>
      </c>
      <c r="E2916" s="118">
        <v>78978.02</v>
      </c>
      <c r="F2916" s="119">
        <v>103.07</v>
      </c>
    </row>
    <row r="2917" spans="1:6" ht="12.75">
      <c r="A2917" s="523" t="s">
        <v>751</v>
      </c>
      <c r="B2917" s="521"/>
      <c r="C2917" s="118">
        <v>750398</v>
      </c>
      <c r="D2917" s="118">
        <v>750398</v>
      </c>
      <c r="E2917" s="118">
        <v>698045.17</v>
      </c>
      <c r="F2917" s="119">
        <v>93.02</v>
      </c>
    </row>
    <row r="2918" spans="1:6" ht="12.75">
      <c r="A2918" s="523" t="s">
        <v>862</v>
      </c>
      <c r="B2918" s="521"/>
      <c r="C2918" s="118">
        <v>262500</v>
      </c>
      <c r="D2918" s="118">
        <v>262500</v>
      </c>
      <c r="E2918" s="118">
        <v>258106.94</v>
      </c>
      <c r="F2918" s="119">
        <v>98.33</v>
      </c>
    </row>
    <row r="2919" spans="1:6" ht="12.75">
      <c r="A2919" s="523" t="s">
        <v>863</v>
      </c>
      <c r="B2919" s="521"/>
      <c r="C2919" s="118">
        <v>75000</v>
      </c>
      <c r="D2919" s="118">
        <v>75000</v>
      </c>
      <c r="E2919" s="118">
        <v>75000</v>
      </c>
      <c r="F2919" s="119">
        <v>100</v>
      </c>
    </row>
    <row r="2920" spans="1:6" ht="12.75">
      <c r="A2920" s="523" t="s">
        <v>849</v>
      </c>
      <c r="B2920" s="521"/>
      <c r="C2920" s="118">
        <v>140060</v>
      </c>
      <c r="D2920" s="118">
        <v>140060</v>
      </c>
      <c r="E2920" s="118">
        <v>133394.95</v>
      </c>
      <c r="F2920" s="119">
        <v>95.24</v>
      </c>
    </row>
    <row r="2921" spans="1:6" ht="12.75">
      <c r="A2921" s="523" t="s">
        <v>752</v>
      </c>
      <c r="B2921" s="521"/>
      <c r="C2921" s="118">
        <v>271211</v>
      </c>
      <c r="D2921" s="118">
        <v>271211</v>
      </c>
      <c r="E2921" s="118">
        <v>229916.82</v>
      </c>
      <c r="F2921" s="119">
        <v>84.77</v>
      </c>
    </row>
    <row r="2922" spans="1:6" ht="12.75">
      <c r="A2922" s="523" t="s">
        <v>965</v>
      </c>
      <c r="B2922" s="521"/>
      <c r="C2922" s="118">
        <v>1627</v>
      </c>
      <c r="D2922" s="118">
        <v>1627</v>
      </c>
      <c r="E2922" s="118">
        <v>1626.46</v>
      </c>
      <c r="F2922" s="119">
        <v>99.97</v>
      </c>
    </row>
    <row r="2923" spans="1:6" ht="12.75">
      <c r="A2923" s="523" t="s">
        <v>753</v>
      </c>
      <c r="B2923" s="521"/>
      <c r="C2923" s="118">
        <v>15000</v>
      </c>
      <c r="D2923" s="118">
        <v>15000</v>
      </c>
      <c r="E2923" s="118">
        <v>400</v>
      </c>
      <c r="F2923" s="119">
        <v>2.67</v>
      </c>
    </row>
    <row r="2924" spans="1:6" ht="12.75">
      <c r="A2924" s="523" t="s">
        <v>955</v>
      </c>
      <c r="B2924" s="521"/>
      <c r="C2924" s="118">
        <v>15000</v>
      </c>
      <c r="D2924" s="118">
        <v>15000</v>
      </c>
      <c r="E2924" s="118">
        <v>400</v>
      </c>
      <c r="F2924" s="119">
        <v>2.67</v>
      </c>
    </row>
    <row r="2925" spans="1:6" ht="12.75">
      <c r="A2925" s="522" t="s">
        <v>1164</v>
      </c>
      <c r="B2925" s="521"/>
      <c r="C2925" s="116">
        <v>3254146</v>
      </c>
      <c r="D2925" s="116">
        <v>3254146</v>
      </c>
      <c r="E2925" s="116">
        <v>3058227.09</v>
      </c>
      <c r="F2925" s="117">
        <v>93.98</v>
      </c>
    </row>
    <row r="2926" spans="1:6" ht="12.75">
      <c r="A2926" s="120" t="s">
        <v>897</v>
      </c>
      <c r="B2926" s="120" t="s">
        <v>898</v>
      </c>
      <c r="C2926" s="121">
        <v>3254146</v>
      </c>
      <c r="D2926" s="121">
        <v>3254146</v>
      </c>
      <c r="E2926" s="121">
        <v>3058227.09</v>
      </c>
      <c r="F2926" s="122">
        <v>93.98</v>
      </c>
    </row>
    <row r="2927" spans="1:6" ht="12.75">
      <c r="A2927" s="123" t="s">
        <v>767</v>
      </c>
      <c r="B2927" s="123" t="s">
        <v>1014</v>
      </c>
      <c r="C2927" s="124">
        <v>1711247</v>
      </c>
      <c r="D2927" s="124">
        <v>1711247</v>
      </c>
      <c r="E2927" s="124">
        <v>1589870.57</v>
      </c>
      <c r="F2927" s="125">
        <v>92.91</v>
      </c>
    </row>
    <row r="2928" spans="1:6" ht="12.75">
      <c r="A2928" s="523" t="s">
        <v>746</v>
      </c>
      <c r="B2928" s="521"/>
      <c r="C2928" s="118">
        <v>1492060</v>
      </c>
      <c r="D2928" s="118">
        <v>1492060</v>
      </c>
      <c r="E2928" s="118">
        <v>1379389.2</v>
      </c>
      <c r="F2928" s="119">
        <v>92.45</v>
      </c>
    </row>
    <row r="2929" spans="1:6" ht="12.75">
      <c r="A2929" s="523" t="s">
        <v>747</v>
      </c>
      <c r="B2929" s="521"/>
      <c r="C2929" s="118">
        <v>1492060</v>
      </c>
      <c r="D2929" s="118">
        <v>1492060</v>
      </c>
      <c r="E2929" s="118">
        <v>1379389.2</v>
      </c>
      <c r="F2929" s="119">
        <v>92.45</v>
      </c>
    </row>
    <row r="2930" spans="1:6" ht="12.75">
      <c r="A2930" s="126" t="s">
        <v>289</v>
      </c>
      <c r="B2930" s="126" t="s">
        <v>290</v>
      </c>
      <c r="C2930" s="127">
        <v>984000</v>
      </c>
      <c r="D2930" s="127">
        <v>984000</v>
      </c>
      <c r="E2930" s="127">
        <v>934997.12</v>
      </c>
      <c r="F2930" s="128">
        <v>95.02</v>
      </c>
    </row>
    <row r="2931" spans="1:6" ht="12.75">
      <c r="A2931" s="129" t="s">
        <v>291</v>
      </c>
      <c r="B2931" s="129" t="s">
        <v>292</v>
      </c>
      <c r="C2931" s="130" t="s">
        <v>161</v>
      </c>
      <c r="D2931" s="130" t="s">
        <v>161</v>
      </c>
      <c r="E2931" s="130">
        <v>934997.12</v>
      </c>
      <c r="F2931" s="131" t="s">
        <v>161</v>
      </c>
    </row>
    <row r="2932" spans="1:6" ht="12.75">
      <c r="A2932" s="126" t="s">
        <v>295</v>
      </c>
      <c r="B2932" s="126" t="s">
        <v>296</v>
      </c>
      <c r="C2932" s="127">
        <v>21900</v>
      </c>
      <c r="D2932" s="127">
        <v>21900</v>
      </c>
      <c r="E2932" s="127">
        <v>20692.19</v>
      </c>
      <c r="F2932" s="128">
        <v>94.48</v>
      </c>
    </row>
    <row r="2933" spans="1:6" ht="12.75">
      <c r="A2933" s="129" t="s">
        <v>297</v>
      </c>
      <c r="B2933" s="129" t="s">
        <v>296</v>
      </c>
      <c r="C2933" s="130" t="s">
        <v>161</v>
      </c>
      <c r="D2933" s="130" t="s">
        <v>161</v>
      </c>
      <c r="E2933" s="130">
        <v>20692.19</v>
      </c>
      <c r="F2933" s="131" t="s">
        <v>161</v>
      </c>
    </row>
    <row r="2934" spans="1:6" ht="12.75">
      <c r="A2934" s="126" t="s">
        <v>298</v>
      </c>
      <c r="B2934" s="126" t="s">
        <v>299</v>
      </c>
      <c r="C2934" s="127">
        <v>162360</v>
      </c>
      <c r="D2934" s="127">
        <v>162360</v>
      </c>
      <c r="E2934" s="127">
        <v>154272.85</v>
      </c>
      <c r="F2934" s="128">
        <v>95.02</v>
      </c>
    </row>
    <row r="2935" spans="1:6" ht="12.75">
      <c r="A2935" s="129" t="s">
        <v>302</v>
      </c>
      <c r="B2935" s="129" t="s">
        <v>303</v>
      </c>
      <c r="C2935" s="130" t="s">
        <v>161</v>
      </c>
      <c r="D2935" s="130" t="s">
        <v>161</v>
      </c>
      <c r="E2935" s="130">
        <v>154272.85</v>
      </c>
      <c r="F2935" s="131" t="s">
        <v>161</v>
      </c>
    </row>
    <row r="2936" spans="1:6" ht="12.75">
      <c r="A2936" s="126" t="s">
        <v>306</v>
      </c>
      <c r="B2936" s="126" t="s">
        <v>307</v>
      </c>
      <c r="C2936" s="127">
        <v>70800</v>
      </c>
      <c r="D2936" s="127">
        <v>70800</v>
      </c>
      <c r="E2936" s="127">
        <v>61275.38</v>
      </c>
      <c r="F2936" s="128">
        <v>86.55</v>
      </c>
    </row>
    <row r="2937" spans="1:6" ht="12.75">
      <c r="A2937" s="129" t="s">
        <v>308</v>
      </c>
      <c r="B2937" s="129" t="s">
        <v>309</v>
      </c>
      <c r="C2937" s="130" t="s">
        <v>161</v>
      </c>
      <c r="D2937" s="130" t="s">
        <v>161</v>
      </c>
      <c r="E2937" s="130">
        <v>2732.18</v>
      </c>
      <c r="F2937" s="131" t="s">
        <v>161</v>
      </c>
    </row>
    <row r="2938" spans="1:6" ht="12.75">
      <c r="A2938" s="129" t="s">
        <v>310</v>
      </c>
      <c r="B2938" s="129" t="s">
        <v>311</v>
      </c>
      <c r="C2938" s="130" t="s">
        <v>161</v>
      </c>
      <c r="D2938" s="130" t="s">
        <v>161</v>
      </c>
      <c r="E2938" s="130">
        <v>58243.2</v>
      </c>
      <c r="F2938" s="131" t="s">
        <v>161</v>
      </c>
    </row>
    <row r="2939" spans="1:6" ht="12.75">
      <c r="A2939" s="129" t="s">
        <v>312</v>
      </c>
      <c r="B2939" s="129" t="s">
        <v>313</v>
      </c>
      <c r="C2939" s="130" t="s">
        <v>161</v>
      </c>
      <c r="D2939" s="130" t="s">
        <v>161</v>
      </c>
      <c r="E2939" s="130">
        <v>300</v>
      </c>
      <c r="F2939" s="131" t="s">
        <v>161</v>
      </c>
    </row>
    <row r="2940" spans="1:6" ht="12.75">
      <c r="A2940" s="126" t="s">
        <v>316</v>
      </c>
      <c r="B2940" s="126" t="s">
        <v>317</v>
      </c>
      <c r="C2940" s="127">
        <v>99100</v>
      </c>
      <c r="D2940" s="127">
        <v>99100</v>
      </c>
      <c r="E2940" s="127">
        <v>85647.55</v>
      </c>
      <c r="F2940" s="128">
        <v>86.43</v>
      </c>
    </row>
    <row r="2941" spans="1:6" ht="12.75">
      <c r="A2941" s="129" t="s">
        <v>318</v>
      </c>
      <c r="B2941" s="129" t="s">
        <v>319</v>
      </c>
      <c r="C2941" s="130" t="s">
        <v>161</v>
      </c>
      <c r="D2941" s="130" t="s">
        <v>161</v>
      </c>
      <c r="E2941" s="130">
        <v>12019.04</v>
      </c>
      <c r="F2941" s="131" t="s">
        <v>161</v>
      </c>
    </row>
    <row r="2942" spans="1:6" ht="12.75">
      <c r="A2942" s="129" t="s">
        <v>322</v>
      </c>
      <c r="B2942" s="129" t="s">
        <v>323</v>
      </c>
      <c r="C2942" s="130" t="s">
        <v>161</v>
      </c>
      <c r="D2942" s="130" t="s">
        <v>161</v>
      </c>
      <c r="E2942" s="130">
        <v>67690.52</v>
      </c>
      <c r="F2942" s="131" t="s">
        <v>161</v>
      </c>
    </row>
    <row r="2943" spans="1:6" ht="12.75">
      <c r="A2943" s="129" t="s">
        <v>324</v>
      </c>
      <c r="B2943" s="129" t="s">
        <v>325</v>
      </c>
      <c r="C2943" s="130" t="s">
        <v>161</v>
      </c>
      <c r="D2943" s="130" t="s">
        <v>161</v>
      </c>
      <c r="E2943" s="130">
        <v>2632.99</v>
      </c>
      <c r="F2943" s="131" t="s">
        <v>161</v>
      </c>
    </row>
    <row r="2944" spans="1:6" ht="12.75">
      <c r="A2944" s="129" t="s">
        <v>326</v>
      </c>
      <c r="B2944" s="129" t="s">
        <v>327</v>
      </c>
      <c r="C2944" s="130" t="s">
        <v>161</v>
      </c>
      <c r="D2944" s="130" t="s">
        <v>161</v>
      </c>
      <c r="E2944" s="130">
        <v>3305</v>
      </c>
      <c r="F2944" s="131" t="s">
        <v>161</v>
      </c>
    </row>
    <row r="2945" spans="1:6" ht="12.75">
      <c r="A2945" s="126" t="s">
        <v>330</v>
      </c>
      <c r="B2945" s="126" t="s">
        <v>331</v>
      </c>
      <c r="C2945" s="127">
        <v>124000</v>
      </c>
      <c r="D2945" s="127">
        <v>124000</v>
      </c>
      <c r="E2945" s="127">
        <v>100046.61</v>
      </c>
      <c r="F2945" s="128">
        <v>80.68</v>
      </c>
    </row>
    <row r="2946" spans="1:6" ht="12.75">
      <c r="A2946" s="129" t="s">
        <v>332</v>
      </c>
      <c r="B2946" s="129" t="s">
        <v>333</v>
      </c>
      <c r="C2946" s="130" t="s">
        <v>161</v>
      </c>
      <c r="D2946" s="130" t="s">
        <v>161</v>
      </c>
      <c r="E2946" s="130">
        <v>8898.14</v>
      </c>
      <c r="F2946" s="131" t="s">
        <v>161</v>
      </c>
    </row>
    <row r="2947" spans="1:6" ht="12.75">
      <c r="A2947" s="129" t="s">
        <v>334</v>
      </c>
      <c r="B2947" s="129" t="s">
        <v>335</v>
      </c>
      <c r="C2947" s="130" t="s">
        <v>161</v>
      </c>
      <c r="D2947" s="130" t="s">
        <v>161</v>
      </c>
      <c r="E2947" s="130">
        <v>18330.74</v>
      </c>
      <c r="F2947" s="131" t="s">
        <v>161</v>
      </c>
    </row>
    <row r="2948" spans="1:6" ht="12.75">
      <c r="A2948" s="129" t="s">
        <v>336</v>
      </c>
      <c r="B2948" s="129" t="s">
        <v>337</v>
      </c>
      <c r="C2948" s="130" t="s">
        <v>161</v>
      </c>
      <c r="D2948" s="130" t="s">
        <v>161</v>
      </c>
      <c r="E2948" s="130">
        <v>4000</v>
      </c>
      <c r="F2948" s="131" t="s">
        <v>161</v>
      </c>
    </row>
    <row r="2949" spans="1:6" ht="12.75">
      <c r="A2949" s="129" t="s">
        <v>338</v>
      </c>
      <c r="B2949" s="129" t="s">
        <v>339</v>
      </c>
      <c r="C2949" s="130" t="s">
        <v>161</v>
      </c>
      <c r="D2949" s="130" t="s">
        <v>161</v>
      </c>
      <c r="E2949" s="130">
        <v>12081.22</v>
      </c>
      <c r="F2949" s="131" t="s">
        <v>161</v>
      </c>
    </row>
    <row r="2950" spans="1:6" ht="12.75">
      <c r="A2950" s="129" t="s">
        <v>344</v>
      </c>
      <c r="B2950" s="129" t="s">
        <v>345</v>
      </c>
      <c r="C2950" s="130" t="s">
        <v>161</v>
      </c>
      <c r="D2950" s="130" t="s">
        <v>161</v>
      </c>
      <c r="E2950" s="130">
        <v>5464.12</v>
      </c>
      <c r="F2950" s="131" t="s">
        <v>161</v>
      </c>
    </row>
    <row r="2951" spans="1:6" ht="12.75">
      <c r="A2951" s="129" t="s">
        <v>346</v>
      </c>
      <c r="B2951" s="129" t="s">
        <v>347</v>
      </c>
      <c r="C2951" s="130" t="s">
        <v>161</v>
      </c>
      <c r="D2951" s="130" t="s">
        <v>161</v>
      </c>
      <c r="E2951" s="130">
        <v>26332.15</v>
      </c>
      <c r="F2951" s="131" t="s">
        <v>161</v>
      </c>
    </row>
    <row r="2952" spans="1:6" ht="12.75">
      <c r="A2952" s="129" t="s">
        <v>348</v>
      </c>
      <c r="B2952" s="129" t="s">
        <v>349</v>
      </c>
      <c r="C2952" s="130" t="s">
        <v>161</v>
      </c>
      <c r="D2952" s="130" t="s">
        <v>161</v>
      </c>
      <c r="E2952" s="130">
        <v>24940.24</v>
      </c>
      <c r="F2952" s="131" t="s">
        <v>161</v>
      </c>
    </row>
    <row r="2953" spans="1:6" ht="12.75">
      <c r="A2953" s="126" t="s">
        <v>350</v>
      </c>
      <c r="B2953" s="126" t="s">
        <v>351</v>
      </c>
      <c r="C2953" s="127">
        <v>1000</v>
      </c>
      <c r="D2953" s="127">
        <v>1000</v>
      </c>
      <c r="E2953" s="127">
        <v>1000</v>
      </c>
      <c r="F2953" s="128">
        <v>100</v>
      </c>
    </row>
    <row r="2954" spans="1:6" ht="12.75">
      <c r="A2954" s="129" t="s">
        <v>352</v>
      </c>
      <c r="B2954" s="129" t="s">
        <v>351</v>
      </c>
      <c r="C2954" s="130" t="s">
        <v>161</v>
      </c>
      <c r="D2954" s="130" t="s">
        <v>161</v>
      </c>
      <c r="E2954" s="130">
        <v>1000</v>
      </c>
      <c r="F2954" s="131" t="s">
        <v>161</v>
      </c>
    </row>
    <row r="2955" spans="1:6" ht="12.75">
      <c r="A2955" s="126" t="s">
        <v>353</v>
      </c>
      <c r="B2955" s="126" t="s">
        <v>354</v>
      </c>
      <c r="C2955" s="127">
        <v>28200</v>
      </c>
      <c r="D2955" s="127">
        <v>28200</v>
      </c>
      <c r="E2955" s="127">
        <v>21225</v>
      </c>
      <c r="F2955" s="128">
        <v>75.27</v>
      </c>
    </row>
    <row r="2956" spans="1:6" ht="12.75">
      <c r="A2956" s="129" t="s">
        <v>357</v>
      </c>
      <c r="B2956" s="129" t="s">
        <v>358</v>
      </c>
      <c r="C2956" s="130" t="s">
        <v>161</v>
      </c>
      <c r="D2956" s="130" t="s">
        <v>161</v>
      </c>
      <c r="E2956" s="130">
        <v>13778.43</v>
      </c>
      <c r="F2956" s="131" t="s">
        <v>161</v>
      </c>
    </row>
    <row r="2957" spans="1:6" ht="12.75">
      <c r="A2957" s="129" t="s">
        <v>359</v>
      </c>
      <c r="B2957" s="129" t="s">
        <v>360</v>
      </c>
      <c r="C2957" s="130" t="s">
        <v>161</v>
      </c>
      <c r="D2957" s="130" t="s">
        <v>161</v>
      </c>
      <c r="E2957" s="130">
        <v>2500</v>
      </c>
      <c r="F2957" s="131" t="s">
        <v>161</v>
      </c>
    </row>
    <row r="2958" spans="1:6" ht="12.75">
      <c r="A2958" s="129" t="s">
        <v>361</v>
      </c>
      <c r="B2958" s="129" t="s">
        <v>65</v>
      </c>
      <c r="C2958" s="130" t="s">
        <v>161</v>
      </c>
      <c r="D2958" s="130" t="s">
        <v>161</v>
      </c>
      <c r="E2958" s="130">
        <v>700</v>
      </c>
      <c r="F2958" s="131" t="s">
        <v>161</v>
      </c>
    </row>
    <row r="2959" spans="1:6" ht="12.75">
      <c r="A2959" s="129" t="s">
        <v>362</v>
      </c>
      <c r="B2959" s="129" t="s">
        <v>363</v>
      </c>
      <c r="C2959" s="130" t="s">
        <v>161</v>
      </c>
      <c r="D2959" s="130" t="s">
        <v>161</v>
      </c>
      <c r="E2959" s="130">
        <v>750</v>
      </c>
      <c r="F2959" s="131" t="s">
        <v>161</v>
      </c>
    </row>
    <row r="2960" spans="1:6" ht="12.75">
      <c r="A2960" s="129" t="s">
        <v>365</v>
      </c>
      <c r="B2960" s="129" t="s">
        <v>354</v>
      </c>
      <c r="C2960" s="130" t="s">
        <v>161</v>
      </c>
      <c r="D2960" s="130" t="s">
        <v>161</v>
      </c>
      <c r="E2960" s="130">
        <v>3496.57</v>
      </c>
      <c r="F2960" s="131" t="s">
        <v>161</v>
      </c>
    </row>
    <row r="2961" spans="1:6" ht="12.75">
      <c r="A2961" s="126" t="s">
        <v>372</v>
      </c>
      <c r="B2961" s="126" t="s">
        <v>373</v>
      </c>
      <c r="C2961" s="127">
        <v>700</v>
      </c>
      <c r="D2961" s="127">
        <v>700</v>
      </c>
      <c r="E2961" s="127">
        <v>232.5</v>
      </c>
      <c r="F2961" s="128">
        <v>33.21</v>
      </c>
    </row>
    <row r="2962" spans="1:6" ht="12.75">
      <c r="A2962" s="129" t="s">
        <v>374</v>
      </c>
      <c r="B2962" s="129" t="s">
        <v>375</v>
      </c>
      <c r="C2962" s="130" t="s">
        <v>161</v>
      </c>
      <c r="D2962" s="130" t="s">
        <v>161</v>
      </c>
      <c r="E2962" s="130">
        <v>159.1</v>
      </c>
      <c r="F2962" s="131" t="s">
        <v>161</v>
      </c>
    </row>
    <row r="2963" spans="1:6" ht="12.75">
      <c r="A2963" s="129" t="s">
        <v>377</v>
      </c>
      <c r="B2963" s="129" t="s">
        <v>378</v>
      </c>
      <c r="C2963" s="130" t="s">
        <v>161</v>
      </c>
      <c r="D2963" s="130" t="s">
        <v>161</v>
      </c>
      <c r="E2963" s="130">
        <v>73.4</v>
      </c>
      <c r="F2963" s="131" t="s">
        <v>161</v>
      </c>
    </row>
    <row r="2964" spans="1:6" ht="12.75">
      <c r="A2964" s="523" t="s">
        <v>748</v>
      </c>
      <c r="B2964" s="521"/>
      <c r="C2964" s="118">
        <v>55000</v>
      </c>
      <c r="D2964" s="118">
        <v>55000</v>
      </c>
      <c r="E2964" s="118">
        <v>57353.02</v>
      </c>
      <c r="F2964" s="119">
        <v>104.28</v>
      </c>
    </row>
    <row r="2965" spans="1:6" ht="12.75">
      <c r="A2965" s="523" t="s">
        <v>847</v>
      </c>
      <c r="B2965" s="521"/>
      <c r="C2965" s="118">
        <v>55000</v>
      </c>
      <c r="D2965" s="118">
        <v>55000</v>
      </c>
      <c r="E2965" s="118">
        <v>57353.02</v>
      </c>
      <c r="F2965" s="119">
        <v>104.28</v>
      </c>
    </row>
    <row r="2966" spans="1:6" ht="12.75">
      <c r="A2966" s="126" t="s">
        <v>306</v>
      </c>
      <c r="B2966" s="126" t="s">
        <v>307</v>
      </c>
      <c r="C2966" s="127">
        <v>1500</v>
      </c>
      <c r="D2966" s="127">
        <v>1500</v>
      </c>
      <c r="E2966" s="127">
        <v>1000</v>
      </c>
      <c r="F2966" s="128">
        <v>66.67</v>
      </c>
    </row>
    <row r="2967" spans="1:6" ht="12.75">
      <c r="A2967" s="129" t="s">
        <v>308</v>
      </c>
      <c r="B2967" s="129" t="s">
        <v>309</v>
      </c>
      <c r="C2967" s="130" t="s">
        <v>161</v>
      </c>
      <c r="D2967" s="130" t="s">
        <v>161</v>
      </c>
      <c r="E2967" s="130">
        <v>1000</v>
      </c>
      <c r="F2967" s="131" t="s">
        <v>161</v>
      </c>
    </row>
    <row r="2968" spans="1:6" ht="12.75">
      <c r="A2968" s="129" t="s">
        <v>312</v>
      </c>
      <c r="B2968" s="129" t="s">
        <v>313</v>
      </c>
      <c r="C2968" s="130" t="s">
        <v>161</v>
      </c>
      <c r="D2968" s="130" t="s">
        <v>161</v>
      </c>
      <c r="E2968" s="130">
        <v>0</v>
      </c>
      <c r="F2968" s="131" t="s">
        <v>161</v>
      </c>
    </row>
    <row r="2969" spans="1:6" ht="12.75">
      <c r="A2969" s="126" t="s">
        <v>316</v>
      </c>
      <c r="B2969" s="126" t="s">
        <v>317</v>
      </c>
      <c r="C2969" s="127">
        <v>22000</v>
      </c>
      <c r="D2969" s="127">
        <v>22000</v>
      </c>
      <c r="E2969" s="127">
        <v>27170.18</v>
      </c>
      <c r="F2969" s="128">
        <v>123.5</v>
      </c>
    </row>
    <row r="2970" spans="1:6" ht="12.75">
      <c r="A2970" s="129" t="s">
        <v>318</v>
      </c>
      <c r="B2970" s="129" t="s">
        <v>319</v>
      </c>
      <c r="C2970" s="130" t="s">
        <v>161</v>
      </c>
      <c r="D2970" s="130" t="s">
        <v>161</v>
      </c>
      <c r="E2970" s="130">
        <v>9466.98</v>
      </c>
      <c r="F2970" s="131" t="s">
        <v>161</v>
      </c>
    </row>
    <row r="2971" spans="1:6" ht="12.75">
      <c r="A2971" s="129" t="s">
        <v>322</v>
      </c>
      <c r="B2971" s="129" t="s">
        <v>323</v>
      </c>
      <c r="C2971" s="130" t="s">
        <v>161</v>
      </c>
      <c r="D2971" s="130" t="s">
        <v>161</v>
      </c>
      <c r="E2971" s="130">
        <v>16033.62</v>
      </c>
      <c r="F2971" s="131" t="s">
        <v>161</v>
      </c>
    </row>
    <row r="2972" spans="1:6" ht="12.75">
      <c r="A2972" s="129" t="s">
        <v>324</v>
      </c>
      <c r="B2972" s="129" t="s">
        <v>325</v>
      </c>
      <c r="C2972" s="130" t="s">
        <v>161</v>
      </c>
      <c r="D2972" s="130" t="s">
        <v>161</v>
      </c>
      <c r="E2972" s="130">
        <v>1669.58</v>
      </c>
      <c r="F2972" s="131" t="s">
        <v>161</v>
      </c>
    </row>
    <row r="2973" spans="1:6" ht="12.75">
      <c r="A2973" s="126" t="s">
        <v>330</v>
      </c>
      <c r="B2973" s="126" t="s">
        <v>331</v>
      </c>
      <c r="C2973" s="127">
        <v>23000</v>
      </c>
      <c r="D2973" s="127">
        <v>23000</v>
      </c>
      <c r="E2973" s="127">
        <v>25159.12</v>
      </c>
      <c r="F2973" s="128">
        <v>109.39</v>
      </c>
    </row>
    <row r="2974" spans="1:6" ht="12.75">
      <c r="A2974" s="129" t="s">
        <v>332</v>
      </c>
      <c r="B2974" s="129" t="s">
        <v>333</v>
      </c>
      <c r="C2974" s="130" t="s">
        <v>161</v>
      </c>
      <c r="D2974" s="130" t="s">
        <v>161</v>
      </c>
      <c r="E2974" s="130">
        <v>4000</v>
      </c>
      <c r="F2974" s="131" t="s">
        <v>161</v>
      </c>
    </row>
    <row r="2975" spans="1:6" ht="12.75">
      <c r="A2975" s="129" t="s">
        <v>334</v>
      </c>
      <c r="B2975" s="129" t="s">
        <v>335</v>
      </c>
      <c r="C2975" s="130" t="s">
        <v>161</v>
      </c>
      <c r="D2975" s="130" t="s">
        <v>161</v>
      </c>
      <c r="E2975" s="130">
        <v>2372.74</v>
      </c>
      <c r="F2975" s="131" t="s">
        <v>161</v>
      </c>
    </row>
    <row r="2976" spans="1:6" ht="12.75">
      <c r="A2976" s="129" t="s">
        <v>336</v>
      </c>
      <c r="B2976" s="129" t="s">
        <v>337</v>
      </c>
      <c r="C2976" s="130" t="s">
        <v>161</v>
      </c>
      <c r="D2976" s="130" t="s">
        <v>161</v>
      </c>
      <c r="E2976" s="130">
        <v>250</v>
      </c>
      <c r="F2976" s="131" t="s">
        <v>161</v>
      </c>
    </row>
    <row r="2977" spans="1:6" ht="12.75">
      <c r="A2977" s="129" t="s">
        <v>338</v>
      </c>
      <c r="B2977" s="129" t="s">
        <v>339</v>
      </c>
      <c r="C2977" s="130" t="s">
        <v>161</v>
      </c>
      <c r="D2977" s="130" t="s">
        <v>161</v>
      </c>
      <c r="E2977" s="130">
        <v>5000</v>
      </c>
      <c r="F2977" s="131" t="s">
        <v>161</v>
      </c>
    </row>
    <row r="2978" spans="1:6" ht="12.75">
      <c r="A2978" s="129" t="s">
        <v>346</v>
      </c>
      <c r="B2978" s="129" t="s">
        <v>347</v>
      </c>
      <c r="C2978" s="130" t="s">
        <v>161</v>
      </c>
      <c r="D2978" s="130" t="s">
        <v>161</v>
      </c>
      <c r="E2978" s="130">
        <v>9536.38</v>
      </c>
      <c r="F2978" s="131" t="s">
        <v>161</v>
      </c>
    </row>
    <row r="2979" spans="1:6" ht="12.75">
      <c r="A2979" s="129" t="s">
        <v>348</v>
      </c>
      <c r="B2979" s="129" t="s">
        <v>349</v>
      </c>
      <c r="C2979" s="130" t="s">
        <v>161</v>
      </c>
      <c r="D2979" s="130" t="s">
        <v>161</v>
      </c>
      <c r="E2979" s="130">
        <v>4000</v>
      </c>
      <c r="F2979" s="131" t="s">
        <v>161</v>
      </c>
    </row>
    <row r="2980" spans="1:6" ht="12.75">
      <c r="A2980" s="126" t="s">
        <v>350</v>
      </c>
      <c r="B2980" s="126" t="s">
        <v>351</v>
      </c>
      <c r="C2980" s="127">
        <v>2000</v>
      </c>
      <c r="D2980" s="127">
        <v>2000</v>
      </c>
      <c r="E2980" s="127">
        <v>1529.72</v>
      </c>
      <c r="F2980" s="128">
        <v>76.49</v>
      </c>
    </row>
    <row r="2981" spans="1:6" ht="12.75">
      <c r="A2981" s="129" t="s">
        <v>352</v>
      </c>
      <c r="B2981" s="129" t="s">
        <v>351</v>
      </c>
      <c r="C2981" s="130" t="s">
        <v>161</v>
      </c>
      <c r="D2981" s="130" t="s">
        <v>161</v>
      </c>
      <c r="E2981" s="130">
        <v>1529.72</v>
      </c>
      <c r="F2981" s="131" t="s">
        <v>161</v>
      </c>
    </row>
    <row r="2982" spans="1:6" ht="12.75">
      <c r="A2982" s="126" t="s">
        <v>353</v>
      </c>
      <c r="B2982" s="126" t="s">
        <v>354</v>
      </c>
      <c r="C2982" s="127">
        <v>6500</v>
      </c>
      <c r="D2982" s="127">
        <v>6500</v>
      </c>
      <c r="E2982" s="127">
        <v>2494</v>
      </c>
      <c r="F2982" s="128">
        <v>38.37</v>
      </c>
    </row>
    <row r="2983" spans="1:6" ht="12.75">
      <c r="A2983" s="129" t="s">
        <v>357</v>
      </c>
      <c r="B2983" s="129" t="s">
        <v>358</v>
      </c>
      <c r="C2983" s="130" t="s">
        <v>161</v>
      </c>
      <c r="D2983" s="130" t="s">
        <v>161</v>
      </c>
      <c r="E2983" s="130">
        <v>1000</v>
      </c>
      <c r="F2983" s="131" t="s">
        <v>161</v>
      </c>
    </row>
    <row r="2984" spans="1:6" ht="12.75">
      <c r="A2984" s="129" t="s">
        <v>359</v>
      </c>
      <c r="B2984" s="129" t="s">
        <v>360</v>
      </c>
      <c r="C2984" s="130" t="s">
        <v>161</v>
      </c>
      <c r="D2984" s="130" t="s">
        <v>161</v>
      </c>
      <c r="E2984" s="130">
        <v>1494</v>
      </c>
      <c r="F2984" s="131" t="s">
        <v>161</v>
      </c>
    </row>
    <row r="2985" spans="1:6" ht="12.75">
      <c r="A2985" s="129" t="s">
        <v>361</v>
      </c>
      <c r="B2985" s="129" t="s">
        <v>65</v>
      </c>
      <c r="C2985" s="130" t="s">
        <v>161</v>
      </c>
      <c r="D2985" s="130" t="s">
        <v>161</v>
      </c>
      <c r="E2985" s="130">
        <v>0</v>
      </c>
      <c r="F2985" s="131" t="s">
        <v>161</v>
      </c>
    </row>
    <row r="2986" spans="1:6" ht="12.75">
      <c r="A2986" s="129" t="s">
        <v>362</v>
      </c>
      <c r="B2986" s="129" t="s">
        <v>363</v>
      </c>
      <c r="C2986" s="130" t="s">
        <v>161</v>
      </c>
      <c r="D2986" s="130" t="s">
        <v>161</v>
      </c>
      <c r="E2986" s="130">
        <v>0</v>
      </c>
      <c r="F2986" s="131" t="s">
        <v>161</v>
      </c>
    </row>
    <row r="2987" spans="1:6" ht="12.75">
      <c r="A2987" s="129" t="s">
        <v>365</v>
      </c>
      <c r="B2987" s="129" t="s">
        <v>354</v>
      </c>
      <c r="C2987" s="130" t="s">
        <v>161</v>
      </c>
      <c r="D2987" s="130" t="s">
        <v>161</v>
      </c>
      <c r="E2987" s="130">
        <v>0</v>
      </c>
      <c r="F2987" s="131" t="s">
        <v>161</v>
      </c>
    </row>
    <row r="2988" spans="1:6" ht="12.75">
      <c r="A2988" s="523" t="s">
        <v>751</v>
      </c>
      <c r="B2988" s="521"/>
      <c r="C2988" s="118">
        <v>164187</v>
      </c>
      <c r="D2988" s="118">
        <v>164187</v>
      </c>
      <c r="E2988" s="118">
        <v>153128.35</v>
      </c>
      <c r="F2988" s="119">
        <v>93.26</v>
      </c>
    </row>
    <row r="2989" spans="1:6" ht="12.75">
      <c r="A2989" s="523" t="s">
        <v>862</v>
      </c>
      <c r="B2989" s="521"/>
      <c r="C2989" s="118">
        <v>67500</v>
      </c>
      <c r="D2989" s="118">
        <v>67500</v>
      </c>
      <c r="E2989" s="118">
        <v>63106.94</v>
      </c>
      <c r="F2989" s="119">
        <v>93.49</v>
      </c>
    </row>
    <row r="2990" spans="1:6" ht="12.75">
      <c r="A2990" s="126" t="s">
        <v>289</v>
      </c>
      <c r="B2990" s="126" t="s">
        <v>290</v>
      </c>
      <c r="C2990" s="127">
        <v>55000</v>
      </c>
      <c r="D2990" s="127">
        <v>55000</v>
      </c>
      <c r="E2990" s="127">
        <v>51593.97</v>
      </c>
      <c r="F2990" s="128">
        <v>93.81</v>
      </c>
    </row>
    <row r="2991" spans="1:6" ht="12.75">
      <c r="A2991" s="129" t="s">
        <v>291</v>
      </c>
      <c r="B2991" s="129" t="s">
        <v>292</v>
      </c>
      <c r="C2991" s="130" t="s">
        <v>161</v>
      </c>
      <c r="D2991" s="130" t="s">
        <v>161</v>
      </c>
      <c r="E2991" s="130">
        <v>51593.97</v>
      </c>
      <c r="F2991" s="131" t="s">
        <v>161</v>
      </c>
    </row>
    <row r="2992" spans="1:6" ht="12.75">
      <c r="A2992" s="126" t="s">
        <v>295</v>
      </c>
      <c r="B2992" s="126" t="s">
        <v>296</v>
      </c>
      <c r="C2992" s="127">
        <v>3000</v>
      </c>
      <c r="D2992" s="127">
        <v>3000</v>
      </c>
      <c r="E2992" s="127">
        <v>3000</v>
      </c>
      <c r="F2992" s="128">
        <v>100</v>
      </c>
    </row>
    <row r="2993" spans="1:6" ht="12.75">
      <c r="A2993" s="129" t="s">
        <v>297</v>
      </c>
      <c r="B2993" s="129" t="s">
        <v>296</v>
      </c>
      <c r="C2993" s="130" t="s">
        <v>161</v>
      </c>
      <c r="D2993" s="130" t="s">
        <v>161</v>
      </c>
      <c r="E2993" s="130">
        <v>3000</v>
      </c>
      <c r="F2993" s="131" t="s">
        <v>161</v>
      </c>
    </row>
    <row r="2994" spans="1:6" ht="12.75">
      <c r="A2994" s="126" t="s">
        <v>298</v>
      </c>
      <c r="B2994" s="126" t="s">
        <v>299</v>
      </c>
      <c r="C2994" s="127">
        <v>9500</v>
      </c>
      <c r="D2994" s="127">
        <v>9500</v>
      </c>
      <c r="E2994" s="127">
        <v>8512.97</v>
      </c>
      <c r="F2994" s="128">
        <v>89.61</v>
      </c>
    </row>
    <row r="2995" spans="1:6" ht="12.75">
      <c r="A2995" s="129" t="s">
        <v>302</v>
      </c>
      <c r="B2995" s="129" t="s">
        <v>303</v>
      </c>
      <c r="C2995" s="130" t="s">
        <v>161</v>
      </c>
      <c r="D2995" s="130" t="s">
        <v>161</v>
      </c>
      <c r="E2995" s="130">
        <v>8512.97</v>
      </c>
      <c r="F2995" s="131" t="s">
        <v>161</v>
      </c>
    </row>
    <row r="2996" spans="1:6" ht="12.75">
      <c r="A2996" s="523" t="s">
        <v>849</v>
      </c>
      <c r="B2996" s="521"/>
      <c r="C2996" s="118">
        <v>95060</v>
      </c>
      <c r="D2996" s="118">
        <v>95060</v>
      </c>
      <c r="E2996" s="118">
        <v>88394.95</v>
      </c>
      <c r="F2996" s="119">
        <v>92.99</v>
      </c>
    </row>
    <row r="2997" spans="1:6" ht="12.75">
      <c r="A2997" s="126" t="s">
        <v>289</v>
      </c>
      <c r="B2997" s="126" t="s">
        <v>290</v>
      </c>
      <c r="C2997" s="127">
        <v>77110</v>
      </c>
      <c r="D2997" s="127">
        <v>77110</v>
      </c>
      <c r="E2997" s="127">
        <v>72270.32</v>
      </c>
      <c r="F2997" s="128">
        <v>93.72</v>
      </c>
    </row>
    <row r="2998" spans="1:6" ht="12.75">
      <c r="A2998" s="129" t="s">
        <v>291</v>
      </c>
      <c r="B2998" s="129" t="s">
        <v>292</v>
      </c>
      <c r="C2998" s="130" t="s">
        <v>161</v>
      </c>
      <c r="D2998" s="130" t="s">
        <v>161</v>
      </c>
      <c r="E2998" s="130">
        <v>72270.32</v>
      </c>
      <c r="F2998" s="131" t="s">
        <v>161</v>
      </c>
    </row>
    <row r="2999" spans="1:6" ht="12.75">
      <c r="A2999" s="126" t="s">
        <v>295</v>
      </c>
      <c r="B2999" s="126" t="s">
        <v>296</v>
      </c>
      <c r="C2999" s="127">
        <v>5200</v>
      </c>
      <c r="D2999" s="127">
        <v>5200</v>
      </c>
      <c r="E2999" s="127">
        <v>4200</v>
      </c>
      <c r="F2999" s="128">
        <v>80.77</v>
      </c>
    </row>
    <row r="3000" spans="1:6" ht="12.75">
      <c r="A3000" s="129" t="s">
        <v>297</v>
      </c>
      <c r="B3000" s="129" t="s">
        <v>296</v>
      </c>
      <c r="C3000" s="130" t="s">
        <v>161</v>
      </c>
      <c r="D3000" s="130" t="s">
        <v>161</v>
      </c>
      <c r="E3000" s="130">
        <v>4200</v>
      </c>
      <c r="F3000" s="131" t="s">
        <v>161</v>
      </c>
    </row>
    <row r="3001" spans="1:6" ht="12.75">
      <c r="A3001" s="126" t="s">
        <v>298</v>
      </c>
      <c r="B3001" s="126" t="s">
        <v>299</v>
      </c>
      <c r="C3001" s="127">
        <v>12750</v>
      </c>
      <c r="D3001" s="127">
        <v>12750</v>
      </c>
      <c r="E3001" s="127">
        <v>11924.63</v>
      </c>
      <c r="F3001" s="128">
        <v>93.53</v>
      </c>
    </row>
    <row r="3002" spans="1:6" ht="12.75">
      <c r="A3002" s="129" t="s">
        <v>302</v>
      </c>
      <c r="B3002" s="129" t="s">
        <v>303</v>
      </c>
      <c r="C3002" s="130" t="s">
        <v>161</v>
      </c>
      <c r="D3002" s="130" t="s">
        <v>161</v>
      </c>
      <c r="E3002" s="130">
        <v>11924.63</v>
      </c>
      <c r="F3002" s="131" t="s">
        <v>161</v>
      </c>
    </row>
    <row r="3003" spans="1:6" ht="12.75">
      <c r="A3003" s="523" t="s">
        <v>965</v>
      </c>
      <c r="B3003" s="521"/>
      <c r="C3003" s="118">
        <v>1627</v>
      </c>
      <c r="D3003" s="118">
        <v>1627</v>
      </c>
      <c r="E3003" s="118">
        <v>1626.46</v>
      </c>
      <c r="F3003" s="119">
        <v>99.97</v>
      </c>
    </row>
    <row r="3004" spans="1:6" ht="12.75">
      <c r="A3004" s="126" t="s">
        <v>350</v>
      </c>
      <c r="B3004" s="126" t="s">
        <v>351</v>
      </c>
      <c r="C3004" s="127">
        <v>1627</v>
      </c>
      <c r="D3004" s="127">
        <v>1627</v>
      </c>
      <c r="E3004" s="127">
        <v>1626.46</v>
      </c>
      <c r="F3004" s="128">
        <v>99.97</v>
      </c>
    </row>
    <row r="3005" spans="1:6" ht="12.75">
      <c r="A3005" s="129" t="s">
        <v>352</v>
      </c>
      <c r="B3005" s="129" t="s">
        <v>351</v>
      </c>
      <c r="C3005" s="130" t="s">
        <v>161</v>
      </c>
      <c r="D3005" s="130" t="s">
        <v>161</v>
      </c>
      <c r="E3005" s="130">
        <v>1626.46</v>
      </c>
      <c r="F3005" s="131" t="s">
        <v>161</v>
      </c>
    </row>
    <row r="3006" spans="1:6" ht="12.75">
      <c r="A3006" s="123" t="s">
        <v>769</v>
      </c>
      <c r="B3006" s="123" t="s">
        <v>1015</v>
      </c>
      <c r="C3006" s="124">
        <v>540999</v>
      </c>
      <c r="D3006" s="124">
        <v>540999</v>
      </c>
      <c r="E3006" s="124">
        <v>488365.07</v>
      </c>
      <c r="F3006" s="125">
        <v>90.27</v>
      </c>
    </row>
    <row r="3007" spans="1:6" ht="12.75">
      <c r="A3007" s="523" t="s">
        <v>746</v>
      </c>
      <c r="B3007" s="521"/>
      <c r="C3007" s="118">
        <v>219124</v>
      </c>
      <c r="D3007" s="118">
        <v>219124</v>
      </c>
      <c r="E3007" s="118">
        <v>207740.59</v>
      </c>
      <c r="F3007" s="119">
        <v>94.81</v>
      </c>
    </row>
    <row r="3008" spans="1:6" ht="12.75">
      <c r="A3008" s="523" t="s">
        <v>747</v>
      </c>
      <c r="B3008" s="521"/>
      <c r="C3008" s="118">
        <v>219124</v>
      </c>
      <c r="D3008" s="118">
        <v>219124</v>
      </c>
      <c r="E3008" s="118">
        <v>207740.59</v>
      </c>
      <c r="F3008" s="119">
        <v>94.81</v>
      </c>
    </row>
    <row r="3009" spans="1:6" ht="12.75">
      <c r="A3009" s="126" t="s">
        <v>316</v>
      </c>
      <c r="B3009" s="126" t="s">
        <v>317</v>
      </c>
      <c r="C3009" s="127">
        <v>38750</v>
      </c>
      <c r="D3009" s="127">
        <v>38750</v>
      </c>
      <c r="E3009" s="127">
        <v>31867.5</v>
      </c>
      <c r="F3009" s="128">
        <v>82.24</v>
      </c>
    </row>
    <row r="3010" spans="1:6" ht="12.75">
      <c r="A3010" s="129" t="s">
        <v>318</v>
      </c>
      <c r="B3010" s="129" t="s">
        <v>319</v>
      </c>
      <c r="C3010" s="130" t="s">
        <v>161</v>
      </c>
      <c r="D3010" s="130" t="s">
        <v>161</v>
      </c>
      <c r="E3010" s="130">
        <v>31867.5</v>
      </c>
      <c r="F3010" s="131" t="s">
        <v>161</v>
      </c>
    </row>
    <row r="3011" spans="1:6" ht="12.75">
      <c r="A3011" s="126" t="s">
        <v>330</v>
      </c>
      <c r="B3011" s="126" t="s">
        <v>331</v>
      </c>
      <c r="C3011" s="127">
        <v>171735</v>
      </c>
      <c r="D3011" s="127">
        <v>171735</v>
      </c>
      <c r="E3011" s="127">
        <v>167235</v>
      </c>
      <c r="F3011" s="128">
        <v>97.38</v>
      </c>
    </row>
    <row r="3012" spans="1:6" ht="12.75">
      <c r="A3012" s="129" t="s">
        <v>332</v>
      </c>
      <c r="B3012" s="129" t="s">
        <v>333</v>
      </c>
      <c r="C3012" s="130" t="s">
        <v>161</v>
      </c>
      <c r="D3012" s="130" t="s">
        <v>161</v>
      </c>
      <c r="E3012" s="130">
        <v>12250</v>
      </c>
      <c r="F3012" s="131" t="s">
        <v>161</v>
      </c>
    </row>
    <row r="3013" spans="1:6" ht="12.75">
      <c r="A3013" s="129" t="s">
        <v>334</v>
      </c>
      <c r="B3013" s="129" t="s">
        <v>335</v>
      </c>
      <c r="C3013" s="130" t="s">
        <v>161</v>
      </c>
      <c r="D3013" s="130" t="s">
        <v>161</v>
      </c>
      <c r="E3013" s="130">
        <v>0</v>
      </c>
      <c r="F3013" s="131" t="s">
        <v>161</v>
      </c>
    </row>
    <row r="3014" spans="1:6" ht="12.75">
      <c r="A3014" s="129" t="s">
        <v>344</v>
      </c>
      <c r="B3014" s="129" t="s">
        <v>345</v>
      </c>
      <c r="C3014" s="130" t="s">
        <v>161</v>
      </c>
      <c r="D3014" s="130" t="s">
        <v>161</v>
      </c>
      <c r="E3014" s="130">
        <v>154985</v>
      </c>
      <c r="F3014" s="131" t="s">
        <v>161</v>
      </c>
    </row>
    <row r="3015" spans="1:6" ht="12.75">
      <c r="A3015" s="126" t="s">
        <v>350</v>
      </c>
      <c r="B3015" s="126" t="s">
        <v>351</v>
      </c>
      <c r="C3015" s="127">
        <v>8639</v>
      </c>
      <c r="D3015" s="127">
        <v>8639</v>
      </c>
      <c r="E3015" s="127">
        <v>8638.09</v>
      </c>
      <c r="F3015" s="128">
        <v>99.99</v>
      </c>
    </row>
    <row r="3016" spans="1:6" ht="12.75">
      <c r="A3016" s="129" t="s">
        <v>352</v>
      </c>
      <c r="B3016" s="129" t="s">
        <v>351</v>
      </c>
      <c r="C3016" s="130" t="s">
        <v>161</v>
      </c>
      <c r="D3016" s="130" t="s">
        <v>161</v>
      </c>
      <c r="E3016" s="130">
        <v>8638.09</v>
      </c>
      <c r="F3016" s="131" t="s">
        <v>161</v>
      </c>
    </row>
    <row r="3017" spans="1:6" ht="12.75">
      <c r="A3017" s="523" t="s">
        <v>844</v>
      </c>
      <c r="B3017" s="521"/>
      <c r="C3017" s="118">
        <v>19000</v>
      </c>
      <c r="D3017" s="118">
        <v>19000</v>
      </c>
      <c r="E3017" s="118">
        <v>19000</v>
      </c>
      <c r="F3017" s="119">
        <v>100</v>
      </c>
    </row>
    <row r="3018" spans="1:6" ht="12.75">
      <c r="A3018" s="523" t="s">
        <v>845</v>
      </c>
      <c r="B3018" s="521"/>
      <c r="C3018" s="118">
        <v>19000</v>
      </c>
      <c r="D3018" s="118">
        <v>19000</v>
      </c>
      <c r="E3018" s="118">
        <v>19000</v>
      </c>
      <c r="F3018" s="119">
        <v>100</v>
      </c>
    </row>
    <row r="3019" spans="1:6" ht="12.75">
      <c r="A3019" s="126" t="s">
        <v>330</v>
      </c>
      <c r="B3019" s="126" t="s">
        <v>331</v>
      </c>
      <c r="C3019" s="127">
        <v>19000</v>
      </c>
      <c r="D3019" s="127">
        <v>19000</v>
      </c>
      <c r="E3019" s="127">
        <v>19000</v>
      </c>
      <c r="F3019" s="128">
        <v>100</v>
      </c>
    </row>
    <row r="3020" spans="1:6" ht="12.75">
      <c r="A3020" s="129" t="s">
        <v>344</v>
      </c>
      <c r="B3020" s="129" t="s">
        <v>345</v>
      </c>
      <c r="C3020" s="130" t="s">
        <v>161</v>
      </c>
      <c r="D3020" s="130" t="s">
        <v>161</v>
      </c>
      <c r="E3020" s="130">
        <v>19000</v>
      </c>
      <c r="F3020" s="131" t="s">
        <v>161</v>
      </c>
    </row>
    <row r="3021" spans="1:6" ht="12.75">
      <c r="A3021" s="523" t="s">
        <v>748</v>
      </c>
      <c r="B3021" s="521"/>
      <c r="C3021" s="118">
        <v>21625</v>
      </c>
      <c r="D3021" s="118">
        <v>21625</v>
      </c>
      <c r="E3021" s="118">
        <v>21625</v>
      </c>
      <c r="F3021" s="119">
        <v>100</v>
      </c>
    </row>
    <row r="3022" spans="1:6" ht="12.75">
      <c r="A3022" s="523" t="s">
        <v>847</v>
      </c>
      <c r="B3022" s="521"/>
      <c r="C3022" s="118">
        <v>21625</v>
      </c>
      <c r="D3022" s="118">
        <v>21625</v>
      </c>
      <c r="E3022" s="118">
        <v>21625</v>
      </c>
      <c r="F3022" s="119">
        <v>100</v>
      </c>
    </row>
    <row r="3023" spans="1:6" ht="12.75">
      <c r="A3023" s="126" t="s">
        <v>330</v>
      </c>
      <c r="B3023" s="126" t="s">
        <v>331</v>
      </c>
      <c r="C3023" s="127">
        <v>21625</v>
      </c>
      <c r="D3023" s="127">
        <v>21625</v>
      </c>
      <c r="E3023" s="127">
        <v>21625</v>
      </c>
      <c r="F3023" s="128">
        <v>100</v>
      </c>
    </row>
    <row r="3024" spans="1:6" ht="12.75">
      <c r="A3024" s="129" t="s">
        <v>344</v>
      </c>
      <c r="B3024" s="129" t="s">
        <v>345</v>
      </c>
      <c r="C3024" s="130" t="s">
        <v>161</v>
      </c>
      <c r="D3024" s="130" t="s">
        <v>161</v>
      </c>
      <c r="E3024" s="130">
        <v>21625</v>
      </c>
      <c r="F3024" s="131" t="s">
        <v>161</v>
      </c>
    </row>
    <row r="3025" spans="1:6" ht="12.75">
      <c r="A3025" s="523" t="s">
        <v>751</v>
      </c>
      <c r="B3025" s="521"/>
      <c r="C3025" s="118">
        <v>281250</v>
      </c>
      <c r="D3025" s="118">
        <v>281250</v>
      </c>
      <c r="E3025" s="118">
        <v>239999.48</v>
      </c>
      <c r="F3025" s="119">
        <v>85.33</v>
      </c>
    </row>
    <row r="3026" spans="1:6" ht="12.75">
      <c r="A3026" s="523" t="s">
        <v>862</v>
      </c>
      <c r="B3026" s="521"/>
      <c r="C3026" s="118">
        <v>45000</v>
      </c>
      <c r="D3026" s="118">
        <v>45000</v>
      </c>
      <c r="E3026" s="118">
        <v>45000</v>
      </c>
      <c r="F3026" s="119">
        <v>100</v>
      </c>
    </row>
    <row r="3027" spans="1:6" ht="12.75">
      <c r="A3027" s="126" t="s">
        <v>316</v>
      </c>
      <c r="B3027" s="126" t="s">
        <v>317</v>
      </c>
      <c r="C3027" s="127">
        <v>23900</v>
      </c>
      <c r="D3027" s="127">
        <v>23900</v>
      </c>
      <c r="E3027" s="127">
        <v>23900</v>
      </c>
      <c r="F3027" s="128">
        <v>100</v>
      </c>
    </row>
    <row r="3028" spans="1:6" ht="12.75">
      <c r="A3028" s="129" t="s">
        <v>322</v>
      </c>
      <c r="B3028" s="129" t="s">
        <v>323</v>
      </c>
      <c r="C3028" s="130" t="s">
        <v>161</v>
      </c>
      <c r="D3028" s="130" t="s">
        <v>161</v>
      </c>
      <c r="E3028" s="130">
        <v>10000</v>
      </c>
      <c r="F3028" s="131" t="s">
        <v>161</v>
      </c>
    </row>
    <row r="3029" spans="1:6" ht="12.75">
      <c r="A3029" s="129" t="s">
        <v>324</v>
      </c>
      <c r="B3029" s="129" t="s">
        <v>325</v>
      </c>
      <c r="C3029" s="130" t="s">
        <v>161</v>
      </c>
      <c r="D3029" s="130" t="s">
        <v>161</v>
      </c>
      <c r="E3029" s="130">
        <v>13900</v>
      </c>
      <c r="F3029" s="131" t="s">
        <v>161</v>
      </c>
    </row>
    <row r="3030" spans="1:6" ht="12.75">
      <c r="A3030" s="126" t="s">
        <v>330</v>
      </c>
      <c r="B3030" s="126" t="s">
        <v>331</v>
      </c>
      <c r="C3030" s="127">
        <v>17000</v>
      </c>
      <c r="D3030" s="127">
        <v>17000</v>
      </c>
      <c r="E3030" s="127">
        <v>17000</v>
      </c>
      <c r="F3030" s="128">
        <v>100</v>
      </c>
    </row>
    <row r="3031" spans="1:6" ht="12.75">
      <c r="A3031" s="129" t="s">
        <v>334</v>
      </c>
      <c r="B3031" s="129" t="s">
        <v>335</v>
      </c>
      <c r="C3031" s="130" t="s">
        <v>161</v>
      </c>
      <c r="D3031" s="130" t="s">
        <v>161</v>
      </c>
      <c r="E3031" s="130">
        <v>5150</v>
      </c>
      <c r="F3031" s="131" t="s">
        <v>161</v>
      </c>
    </row>
    <row r="3032" spans="1:6" ht="12.75">
      <c r="A3032" s="129" t="s">
        <v>338</v>
      </c>
      <c r="B3032" s="129" t="s">
        <v>339</v>
      </c>
      <c r="C3032" s="130" t="s">
        <v>161</v>
      </c>
      <c r="D3032" s="130" t="s">
        <v>161</v>
      </c>
      <c r="E3032" s="130">
        <v>1850</v>
      </c>
      <c r="F3032" s="131" t="s">
        <v>161</v>
      </c>
    </row>
    <row r="3033" spans="1:6" ht="12.75">
      <c r="A3033" s="129" t="s">
        <v>344</v>
      </c>
      <c r="B3033" s="129" t="s">
        <v>345</v>
      </c>
      <c r="C3033" s="130" t="s">
        <v>161</v>
      </c>
      <c r="D3033" s="130" t="s">
        <v>161</v>
      </c>
      <c r="E3033" s="130">
        <v>10000</v>
      </c>
      <c r="F3033" s="131" t="s">
        <v>161</v>
      </c>
    </row>
    <row r="3034" spans="1:6" ht="12.75">
      <c r="A3034" s="126" t="s">
        <v>353</v>
      </c>
      <c r="B3034" s="126" t="s">
        <v>354</v>
      </c>
      <c r="C3034" s="127">
        <v>4100</v>
      </c>
      <c r="D3034" s="127">
        <v>4100</v>
      </c>
      <c r="E3034" s="127">
        <v>4100</v>
      </c>
      <c r="F3034" s="128">
        <v>100</v>
      </c>
    </row>
    <row r="3035" spans="1:6" ht="12.75">
      <c r="A3035" s="129" t="s">
        <v>357</v>
      </c>
      <c r="B3035" s="129" t="s">
        <v>358</v>
      </c>
      <c r="C3035" s="130" t="s">
        <v>161</v>
      </c>
      <c r="D3035" s="130" t="s">
        <v>161</v>
      </c>
      <c r="E3035" s="130">
        <v>4100</v>
      </c>
      <c r="F3035" s="131" t="s">
        <v>161</v>
      </c>
    </row>
    <row r="3036" spans="1:6" ht="12.75">
      <c r="A3036" s="523" t="s">
        <v>863</v>
      </c>
      <c r="B3036" s="521"/>
      <c r="C3036" s="118">
        <v>75000</v>
      </c>
      <c r="D3036" s="118">
        <v>75000</v>
      </c>
      <c r="E3036" s="118">
        <v>75000</v>
      </c>
      <c r="F3036" s="119">
        <v>100</v>
      </c>
    </row>
    <row r="3037" spans="1:6" ht="12.75">
      <c r="A3037" s="126" t="s">
        <v>316</v>
      </c>
      <c r="B3037" s="126" t="s">
        <v>317</v>
      </c>
      <c r="C3037" s="127">
        <v>23000</v>
      </c>
      <c r="D3037" s="127">
        <v>23000</v>
      </c>
      <c r="E3037" s="127">
        <v>23000</v>
      </c>
      <c r="F3037" s="128">
        <v>100</v>
      </c>
    </row>
    <row r="3038" spans="1:6" ht="12.75">
      <c r="A3038" s="129" t="s">
        <v>322</v>
      </c>
      <c r="B3038" s="129" t="s">
        <v>323</v>
      </c>
      <c r="C3038" s="130" t="s">
        <v>161</v>
      </c>
      <c r="D3038" s="130" t="s">
        <v>161</v>
      </c>
      <c r="E3038" s="130">
        <v>11500</v>
      </c>
      <c r="F3038" s="131" t="s">
        <v>161</v>
      </c>
    </row>
    <row r="3039" spans="1:6" ht="12.75">
      <c r="A3039" s="129" t="s">
        <v>324</v>
      </c>
      <c r="B3039" s="129" t="s">
        <v>325</v>
      </c>
      <c r="C3039" s="130" t="s">
        <v>161</v>
      </c>
      <c r="D3039" s="130" t="s">
        <v>161</v>
      </c>
      <c r="E3039" s="130">
        <v>11500</v>
      </c>
      <c r="F3039" s="131" t="s">
        <v>161</v>
      </c>
    </row>
    <row r="3040" spans="1:6" ht="12.75">
      <c r="A3040" s="126" t="s">
        <v>330</v>
      </c>
      <c r="B3040" s="126" t="s">
        <v>331</v>
      </c>
      <c r="C3040" s="127">
        <v>52000</v>
      </c>
      <c r="D3040" s="127">
        <v>52000</v>
      </c>
      <c r="E3040" s="127">
        <v>52000</v>
      </c>
      <c r="F3040" s="128">
        <v>100</v>
      </c>
    </row>
    <row r="3041" spans="1:6" ht="12.75">
      <c r="A3041" s="129" t="s">
        <v>332</v>
      </c>
      <c r="B3041" s="129" t="s">
        <v>333</v>
      </c>
      <c r="C3041" s="130" t="s">
        <v>161</v>
      </c>
      <c r="D3041" s="130" t="s">
        <v>161</v>
      </c>
      <c r="E3041" s="130">
        <v>5000</v>
      </c>
      <c r="F3041" s="131" t="s">
        <v>161</v>
      </c>
    </row>
    <row r="3042" spans="1:6" ht="12.75">
      <c r="A3042" s="129" t="s">
        <v>334</v>
      </c>
      <c r="B3042" s="129" t="s">
        <v>335</v>
      </c>
      <c r="C3042" s="130" t="s">
        <v>161</v>
      </c>
      <c r="D3042" s="130" t="s">
        <v>161</v>
      </c>
      <c r="E3042" s="130">
        <v>7000</v>
      </c>
      <c r="F3042" s="131" t="s">
        <v>161</v>
      </c>
    </row>
    <row r="3043" spans="1:6" ht="12.75">
      <c r="A3043" s="129" t="s">
        <v>344</v>
      </c>
      <c r="B3043" s="129" t="s">
        <v>345</v>
      </c>
      <c r="C3043" s="130" t="s">
        <v>161</v>
      </c>
      <c r="D3043" s="130" t="s">
        <v>161</v>
      </c>
      <c r="E3043" s="130">
        <v>40000</v>
      </c>
      <c r="F3043" s="131" t="s">
        <v>161</v>
      </c>
    </row>
    <row r="3044" spans="1:6" ht="12.75">
      <c r="A3044" s="523" t="s">
        <v>849</v>
      </c>
      <c r="B3044" s="521"/>
      <c r="C3044" s="118">
        <v>45000</v>
      </c>
      <c r="D3044" s="118">
        <v>45000</v>
      </c>
      <c r="E3044" s="118">
        <v>45000</v>
      </c>
      <c r="F3044" s="119">
        <v>100</v>
      </c>
    </row>
    <row r="3045" spans="1:6" ht="12.75">
      <c r="A3045" s="126" t="s">
        <v>330</v>
      </c>
      <c r="B3045" s="126" t="s">
        <v>331</v>
      </c>
      <c r="C3045" s="127">
        <v>45000</v>
      </c>
      <c r="D3045" s="127">
        <v>45000</v>
      </c>
      <c r="E3045" s="127">
        <v>45000</v>
      </c>
      <c r="F3045" s="128">
        <v>100</v>
      </c>
    </row>
    <row r="3046" spans="1:6" ht="12.75">
      <c r="A3046" s="129" t="s">
        <v>332</v>
      </c>
      <c r="B3046" s="129" t="s">
        <v>333</v>
      </c>
      <c r="C3046" s="130" t="s">
        <v>161</v>
      </c>
      <c r="D3046" s="130" t="s">
        <v>161</v>
      </c>
      <c r="E3046" s="130">
        <v>10000</v>
      </c>
      <c r="F3046" s="131" t="s">
        <v>161</v>
      </c>
    </row>
    <row r="3047" spans="1:6" ht="12.75">
      <c r="A3047" s="129" t="s">
        <v>344</v>
      </c>
      <c r="B3047" s="129" t="s">
        <v>345</v>
      </c>
      <c r="C3047" s="130" t="s">
        <v>161</v>
      </c>
      <c r="D3047" s="130" t="s">
        <v>161</v>
      </c>
      <c r="E3047" s="130">
        <v>35000</v>
      </c>
      <c r="F3047" s="131" t="s">
        <v>161</v>
      </c>
    </row>
    <row r="3048" spans="1:6" ht="12.75">
      <c r="A3048" s="523" t="s">
        <v>752</v>
      </c>
      <c r="B3048" s="521"/>
      <c r="C3048" s="118">
        <v>116250</v>
      </c>
      <c r="D3048" s="118">
        <v>116250</v>
      </c>
      <c r="E3048" s="118">
        <v>74999.48</v>
      </c>
      <c r="F3048" s="119">
        <v>64.52</v>
      </c>
    </row>
    <row r="3049" spans="1:6" ht="12.75">
      <c r="A3049" s="126" t="s">
        <v>316</v>
      </c>
      <c r="B3049" s="126" t="s">
        <v>317</v>
      </c>
      <c r="C3049" s="127">
        <v>10000</v>
      </c>
      <c r="D3049" s="127">
        <v>10000</v>
      </c>
      <c r="E3049" s="127">
        <v>0</v>
      </c>
      <c r="F3049" s="128">
        <v>0</v>
      </c>
    </row>
    <row r="3050" spans="1:6" ht="12.75">
      <c r="A3050" s="129" t="s">
        <v>318</v>
      </c>
      <c r="B3050" s="129" t="s">
        <v>319</v>
      </c>
      <c r="C3050" s="130" t="s">
        <v>161</v>
      </c>
      <c r="D3050" s="130" t="s">
        <v>161</v>
      </c>
      <c r="E3050" s="130">
        <v>0</v>
      </c>
      <c r="F3050" s="131" t="s">
        <v>161</v>
      </c>
    </row>
    <row r="3051" spans="1:6" ht="12.75">
      <c r="A3051" s="126" t="s">
        <v>330</v>
      </c>
      <c r="B3051" s="126" t="s">
        <v>331</v>
      </c>
      <c r="C3051" s="127">
        <v>106250</v>
      </c>
      <c r="D3051" s="127">
        <v>106250</v>
      </c>
      <c r="E3051" s="127">
        <v>74999.48</v>
      </c>
      <c r="F3051" s="128">
        <v>70.59</v>
      </c>
    </row>
    <row r="3052" spans="1:6" ht="12.75">
      <c r="A3052" s="129" t="s">
        <v>334</v>
      </c>
      <c r="B3052" s="129" t="s">
        <v>335</v>
      </c>
      <c r="C3052" s="130" t="s">
        <v>161</v>
      </c>
      <c r="D3052" s="130" t="s">
        <v>161</v>
      </c>
      <c r="E3052" s="130">
        <v>0</v>
      </c>
      <c r="F3052" s="131" t="s">
        <v>161</v>
      </c>
    </row>
    <row r="3053" spans="1:6" ht="12.75">
      <c r="A3053" s="129" t="s">
        <v>344</v>
      </c>
      <c r="B3053" s="129" t="s">
        <v>345</v>
      </c>
      <c r="C3053" s="130" t="s">
        <v>161</v>
      </c>
      <c r="D3053" s="130" t="s">
        <v>161</v>
      </c>
      <c r="E3053" s="130">
        <v>74999.48</v>
      </c>
      <c r="F3053" s="131" t="s">
        <v>161</v>
      </c>
    </row>
    <row r="3054" spans="1:6" ht="12.75">
      <c r="A3054" s="123" t="s">
        <v>1016</v>
      </c>
      <c r="B3054" s="123" t="s">
        <v>1017</v>
      </c>
      <c r="C3054" s="124">
        <v>103271</v>
      </c>
      <c r="D3054" s="124">
        <v>103271</v>
      </c>
      <c r="E3054" s="124">
        <v>82140.75</v>
      </c>
      <c r="F3054" s="125">
        <v>79.54</v>
      </c>
    </row>
    <row r="3055" spans="1:6" ht="12.75">
      <c r="A3055" s="523" t="s">
        <v>746</v>
      </c>
      <c r="B3055" s="521"/>
      <c r="C3055" s="118">
        <v>56271</v>
      </c>
      <c r="D3055" s="118">
        <v>56271</v>
      </c>
      <c r="E3055" s="118">
        <v>54710.36</v>
      </c>
      <c r="F3055" s="119">
        <v>97.23</v>
      </c>
    </row>
    <row r="3056" spans="1:6" ht="12.75">
      <c r="A3056" s="523" t="s">
        <v>747</v>
      </c>
      <c r="B3056" s="521"/>
      <c r="C3056" s="118">
        <v>56271</v>
      </c>
      <c r="D3056" s="118">
        <v>56271</v>
      </c>
      <c r="E3056" s="118">
        <v>54710.36</v>
      </c>
      <c r="F3056" s="119">
        <v>97.23</v>
      </c>
    </row>
    <row r="3057" spans="1:6" ht="12.75">
      <c r="A3057" s="126" t="s">
        <v>445</v>
      </c>
      <c r="B3057" s="126" t="s">
        <v>446</v>
      </c>
      <c r="C3057" s="127">
        <v>28771</v>
      </c>
      <c r="D3057" s="127">
        <v>28771</v>
      </c>
      <c r="E3057" s="127">
        <v>27210.36</v>
      </c>
      <c r="F3057" s="128">
        <v>94.58</v>
      </c>
    </row>
    <row r="3058" spans="1:6" ht="12.75">
      <c r="A3058" s="129" t="s">
        <v>447</v>
      </c>
      <c r="B3058" s="129" t="s">
        <v>278</v>
      </c>
      <c r="C3058" s="130" t="s">
        <v>161</v>
      </c>
      <c r="D3058" s="130" t="s">
        <v>161</v>
      </c>
      <c r="E3058" s="130">
        <v>14750</v>
      </c>
      <c r="F3058" s="131" t="s">
        <v>161</v>
      </c>
    </row>
    <row r="3059" spans="1:6" ht="12.75">
      <c r="A3059" s="129" t="s">
        <v>449</v>
      </c>
      <c r="B3059" s="129" t="s">
        <v>450</v>
      </c>
      <c r="C3059" s="130" t="s">
        <v>161</v>
      </c>
      <c r="D3059" s="130" t="s">
        <v>161</v>
      </c>
      <c r="E3059" s="130">
        <v>8689.81</v>
      </c>
      <c r="F3059" s="131" t="s">
        <v>161</v>
      </c>
    </row>
    <row r="3060" spans="1:6" ht="12.75">
      <c r="A3060" s="129" t="s">
        <v>452</v>
      </c>
      <c r="B3060" s="129" t="s">
        <v>281</v>
      </c>
      <c r="C3060" s="130" t="s">
        <v>161</v>
      </c>
      <c r="D3060" s="130" t="s">
        <v>161</v>
      </c>
      <c r="E3060" s="130">
        <v>3770.55</v>
      </c>
      <c r="F3060" s="131" t="s">
        <v>161</v>
      </c>
    </row>
    <row r="3061" spans="1:6" ht="12.75">
      <c r="A3061" s="126" t="s">
        <v>453</v>
      </c>
      <c r="B3061" s="126" t="s">
        <v>454</v>
      </c>
      <c r="C3061" s="127">
        <v>7500</v>
      </c>
      <c r="D3061" s="127">
        <v>7500</v>
      </c>
      <c r="E3061" s="127">
        <v>7500</v>
      </c>
      <c r="F3061" s="128">
        <v>100</v>
      </c>
    </row>
    <row r="3062" spans="1:6" ht="12.75">
      <c r="A3062" s="129" t="s">
        <v>455</v>
      </c>
      <c r="B3062" s="129" t="s">
        <v>285</v>
      </c>
      <c r="C3062" s="130" t="s">
        <v>161</v>
      </c>
      <c r="D3062" s="130" t="s">
        <v>161</v>
      </c>
      <c r="E3062" s="130">
        <v>7500</v>
      </c>
      <c r="F3062" s="131" t="s">
        <v>161</v>
      </c>
    </row>
    <row r="3063" spans="1:6" ht="12.75">
      <c r="A3063" s="126" t="s">
        <v>456</v>
      </c>
      <c r="B3063" s="126" t="s">
        <v>457</v>
      </c>
      <c r="C3063" s="127">
        <v>20000</v>
      </c>
      <c r="D3063" s="127">
        <v>20000</v>
      </c>
      <c r="E3063" s="127">
        <v>20000</v>
      </c>
      <c r="F3063" s="128">
        <v>100</v>
      </c>
    </row>
    <row r="3064" spans="1:6" ht="12.75">
      <c r="A3064" s="129" t="s">
        <v>458</v>
      </c>
      <c r="B3064" s="129" t="s">
        <v>459</v>
      </c>
      <c r="C3064" s="130" t="s">
        <v>161</v>
      </c>
      <c r="D3064" s="130" t="s">
        <v>161</v>
      </c>
      <c r="E3064" s="130">
        <v>10000</v>
      </c>
      <c r="F3064" s="131" t="s">
        <v>161</v>
      </c>
    </row>
    <row r="3065" spans="1:6" ht="12.75">
      <c r="A3065" s="129" t="s">
        <v>461</v>
      </c>
      <c r="B3065" s="129" t="s">
        <v>462</v>
      </c>
      <c r="C3065" s="130" t="s">
        <v>161</v>
      </c>
      <c r="D3065" s="130" t="s">
        <v>161</v>
      </c>
      <c r="E3065" s="130">
        <v>10000</v>
      </c>
      <c r="F3065" s="131" t="s">
        <v>161</v>
      </c>
    </row>
    <row r="3066" spans="1:6" ht="12.75">
      <c r="A3066" s="523" t="s">
        <v>844</v>
      </c>
      <c r="B3066" s="521"/>
      <c r="C3066" s="118">
        <v>32000</v>
      </c>
      <c r="D3066" s="118">
        <v>32000</v>
      </c>
      <c r="E3066" s="118">
        <v>27030.39</v>
      </c>
      <c r="F3066" s="119">
        <v>84.47</v>
      </c>
    </row>
    <row r="3067" spans="1:6" ht="12.75">
      <c r="A3067" s="523" t="s">
        <v>845</v>
      </c>
      <c r="B3067" s="521"/>
      <c r="C3067" s="118">
        <v>32000</v>
      </c>
      <c r="D3067" s="118">
        <v>32000</v>
      </c>
      <c r="E3067" s="118">
        <v>27030.39</v>
      </c>
      <c r="F3067" s="119">
        <v>84.47</v>
      </c>
    </row>
    <row r="3068" spans="1:6" ht="12.75">
      <c r="A3068" s="126" t="s">
        <v>445</v>
      </c>
      <c r="B3068" s="126" t="s">
        <v>446</v>
      </c>
      <c r="C3068" s="127">
        <v>16000</v>
      </c>
      <c r="D3068" s="127">
        <v>16000</v>
      </c>
      <c r="E3068" s="127">
        <v>11310.19</v>
      </c>
      <c r="F3068" s="128">
        <v>70.69</v>
      </c>
    </row>
    <row r="3069" spans="1:6" ht="12.75">
      <c r="A3069" s="129" t="s">
        <v>447</v>
      </c>
      <c r="B3069" s="129" t="s">
        <v>278</v>
      </c>
      <c r="C3069" s="130" t="s">
        <v>161</v>
      </c>
      <c r="D3069" s="130" t="s">
        <v>161</v>
      </c>
      <c r="E3069" s="130">
        <v>7000</v>
      </c>
      <c r="F3069" s="131" t="s">
        <v>161</v>
      </c>
    </row>
    <row r="3070" spans="1:6" ht="12.75">
      <c r="A3070" s="129" t="s">
        <v>449</v>
      </c>
      <c r="B3070" s="129" t="s">
        <v>450</v>
      </c>
      <c r="C3070" s="130" t="s">
        <v>161</v>
      </c>
      <c r="D3070" s="130" t="s">
        <v>161</v>
      </c>
      <c r="E3070" s="130">
        <v>4310.19</v>
      </c>
      <c r="F3070" s="131" t="s">
        <v>161</v>
      </c>
    </row>
    <row r="3071" spans="1:6" ht="12.75">
      <c r="A3071" s="126" t="s">
        <v>456</v>
      </c>
      <c r="B3071" s="126" t="s">
        <v>457</v>
      </c>
      <c r="C3071" s="127">
        <v>16000</v>
      </c>
      <c r="D3071" s="127">
        <v>16000</v>
      </c>
      <c r="E3071" s="127">
        <v>15720.2</v>
      </c>
      <c r="F3071" s="128">
        <v>98.25</v>
      </c>
    </row>
    <row r="3072" spans="1:6" ht="12.75">
      <c r="A3072" s="129" t="s">
        <v>458</v>
      </c>
      <c r="B3072" s="129" t="s">
        <v>459</v>
      </c>
      <c r="C3072" s="130" t="s">
        <v>161</v>
      </c>
      <c r="D3072" s="130" t="s">
        <v>161</v>
      </c>
      <c r="E3072" s="130">
        <v>5765.2</v>
      </c>
      <c r="F3072" s="131" t="s">
        <v>161</v>
      </c>
    </row>
    <row r="3073" spans="1:6" ht="12.75">
      <c r="A3073" s="129" t="s">
        <v>461</v>
      </c>
      <c r="B3073" s="129" t="s">
        <v>462</v>
      </c>
      <c r="C3073" s="130" t="s">
        <v>161</v>
      </c>
      <c r="D3073" s="130" t="s">
        <v>161</v>
      </c>
      <c r="E3073" s="130">
        <v>9955</v>
      </c>
      <c r="F3073" s="131" t="s">
        <v>161</v>
      </c>
    </row>
    <row r="3074" spans="1:6" ht="12.75">
      <c r="A3074" s="523" t="s">
        <v>753</v>
      </c>
      <c r="B3074" s="521"/>
      <c r="C3074" s="118">
        <v>15000</v>
      </c>
      <c r="D3074" s="118">
        <v>15000</v>
      </c>
      <c r="E3074" s="118">
        <v>400</v>
      </c>
      <c r="F3074" s="119">
        <v>2.67</v>
      </c>
    </row>
    <row r="3075" spans="1:6" ht="12.75">
      <c r="A3075" s="523" t="s">
        <v>955</v>
      </c>
      <c r="B3075" s="521"/>
      <c r="C3075" s="118">
        <v>15000</v>
      </c>
      <c r="D3075" s="118">
        <v>15000</v>
      </c>
      <c r="E3075" s="118">
        <v>400</v>
      </c>
      <c r="F3075" s="119">
        <v>2.67</v>
      </c>
    </row>
    <row r="3076" spans="1:6" ht="12.75">
      <c r="A3076" s="126" t="s">
        <v>456</v>
      </c>
      <c r="B3076" s="126" t="s">
        <v>457</v>
      </c>
      <c r="C3076" s="127">
        <v>15000</v>
      </c>
      <c r="D3076" s="127">
        <v>15000</v>
      </c>
      <c r="E3076" s="127">
        <v>400</v>
      </c>
      <c r="F3076" s="128">
        <v>2.67</v>
      </c>
    </row>
    <row r="3077" spans="1:6" ht="12.75">
      <c r="A3077" s="129" t="s">
        <v>458</v>
      </c>
      <c r="B3077" s="129" t="s">
        <v>459</v>
      </c>
      <c r="C3077" s="130" t="s">
        <v>161</v>
      </c>
      <c r="D3077" s="130" t="s">
        <v>161</v>
      </c>
      <c r="E3077" s="130">
        <v>0</v>
      </c>
      <c r="F3077" s="131" t="s">
        <v>161</v>
      </c>
    </row>
    <row r="3078" spans="1:6" ht="12.75">
      <c r="A3078" s="129" t="s">
        <v>461</v>
      </c>
      <c r="B3078" s="129" t="s">
        <v>462</v>
      </c>
      <c r="C3078" s="130" t="s">
        <v>161</v>
      </c>
      <c r="D3078" s="130" t="s">
        <v>161</v>
      </c>
      <c r="E3078" s="130">
        <v>400</v>
      </c>
      <c r="F3078" s="131" t="s">
        <v>161</v>
      </c>
    </row>
    <row r="3079" spans="1:6" ht="12.75">
      <c r="A3079" s="123" t="s">
        <v>990</v>
      </c>
      <c r="B3079" s="123" t="s">
        <v>1018</v>
      </c>
      <c r="C3079" s="124">
        <v>786629</v>
      </c>
      <c r="D3079" s="124">
        <v>786629</v>
      </c>
      <c r="E3079" s="124">
        <v>785863.2</v>
      </c>
      <c r="F3079" s="125">
        <v>99.9</v>
      </c>
    </row>
    <row r="3080" spans="1:6" ht="12.75">
      <c r="A3080" s="523" t="s">
        <v>748</v>
      </c>
      <c r="B3080" s="521"/>
      <c r="C3080" s="118">
        <v>481668</v>
      </c>
      <c r="D3080" s="118">
        <v>481668</v>
      </c>
      <c r="E3080" s="118">
        <v>480945.86</v>
      </c>
      <c r="F3080" s="119">
        <v>99.85</v>
      </c>
    </row>
    <row r="3081" spans="1:6" ht="12.75">
      <c r="A3081" s="523" t="s">
        <v>749</v>
      </c>
      <c r="B3081" s="521"/>
      <c r="C3081" s="118">
        <v>481668</v>
      </c>
      <c r="D3081" s="118">
        <v>481668</v>
      </c>
      <c r="E3081" s="118">
        <v>480945.86</v>
      </c>
      <c r="F3081" s="119">
        <v>99.85</v>
      </c>
    </row>
    <row r="3082" spans="1:6" ht="12.75">
      <c r="A3082" s="126" t="s">
        <v>473</v>
      </c>
      <c r="B3082" s="126" t="s">
        <v>474</v>
      </c>
      <c r="C3082" s="127">
        <v>481668</v>
      </c>
      <c r="D3082" s="127">
        <v>481668</v>
      </c>
      <c r="E3082" s="127">
        <v>480945.86</v>
      </c>
      <c r="F3082" s="128">
        <v>99.85</v>
      </c>
    </row>
    <row r="3083" spans="1:6" ht="12.75">
      <c r="A3083" s="129" t="s">
        <v>475</v>
      </c>
      <c r="B3083" s="129" t="s">
        <v>474</v>
      </c>
      <c r="C3083" s="130" t="s">
        <v>161</v>
      </c>
      <c r="D3083" s="130" t="s">
        <v>161</v>
      </c>
      <c r="E3083" s="130">
        <v>480945.86</v>
      </c>
      <c r="F3083" s="131" t="s">
        <v>161</v>
      </c>
    </row>
    <row r="3084" spans="1:6" ht="12.75">
      <c r="A3084" s="523" t="s">
        <v>751</v>
      </c>
      <c r="B3084" s="521"/>
      <c r="C3084" s="118">
        <v>304961</v>
      </c>
      <c r="D3084" s="118">
        <v>304961</v>
      </c>
      <c r="E3084" s="118">
        <v>304917.34</v>
      </c>
      <c r="F3084" s="119">
        <v>99.99</v>
      </c>
    </row>
    <row r="3085" spans="1:6" ht="12.75">
      <c r="A3085" s="523" t="s">
        <v>862</v>
      </c>
      <c r="B3085" s="521"/>
      <c r="C3085" s="118">
        <v>150000</v>
      </c>
      <c r="D3085" s="118">
        <v>150000</v>
      </c>
      <c r="E3085" s="118">
        <v>150000</v>
      </c>
      <c r="F3085" s="119">
        <v>100</v>
      </c>
    </row>
    <row r="3086" spans="1:6" ht="12.75">
      <c r="A3086" s="126" t="s">
        <v>473</v>
      </c>
      <c r="B3086" s="126" t="s">
        <v>474</v>
      </c>
      <c r="C3086" s="127">
        <v>150000</v>
      </c>
      <c r="D3086" s="127">
        <v>150000</v>
      </c>
      <c r="E3086" s="127">
        <v>150000</v>
      </c>
      <c r="F3086" s="128">
        <v>100</v>
      </c>
    </row>
    <row r="3087" spans="1:6" ht="12.75">
      <c r="A3087" s="129" t="s">
        <v>475</v>
      </c>
      <c r="B3087" s="129" t="s">
        <v>474</v>
      </c>
      <c r="C3087" s="130" t="s">
        <v>161</v>
      </c>
      <c r="D3087" s="130" t="s">
        <v>161</v>
      </c>
      <c r="E3087" s="130">
        <v>150000</v>
      </c>
      <c r="F3087" s="131" t="s">
        <v>161</v>
      </c>
    </row>
    <row r="3088" spans="1:6" ht="12.75">
      <c r="A3088" s="523" t="s">
        <v>752</v>
      </c>
      <c r="B3088" s="521"/>
      <c r="C3088" s="118">
        <v>154961</v>
      </c>
      <c r="D3088" s="118">
        <v>154961</v>
      </c>
      <c r="E3088" s="118">
        <v>154917.34</v>
      </c>
      <c r="F3088" s="119">
        <v>99.97</v>
      </c>
    </row>
    <row r="3089" spans="1:6" ht="12.75">
      <c r="A3089" s="126" t="s">
        <v>473</v>
      </c>
      <c r="B3089" s="126" t="s">
        <v>474</v>
      </c>
      <c r="C3089" s="127">
        <v>154961</v>
      </c>
      <c r="D3089" s="127">
        <v>154961</v>
      </c>
      <c r="E3089" s="127">
        <v>154917.34</v>
      </c>
      <c r="F3089" s="128">
        <v>99.97</v>
      </c>
    </row>
    <row r="3090" spans="1:6" ht="12.75">
      <c r="A3090" s="129" t="s">
        <v>475</v>
      </c>
      <c r="B3090" s="129" t="s">
        <v>474</v>
      </c>
      <c r="C3090" s="130" t="s">
        <v>161</v>
      </c>
      <c r="D3090" s="130" t="s">
        <v>161</v>
      </c>
      <c r="E3090" s="130">
        <v>154917.34</v>
      </c>
      <c r="F3090" s="131" t="s">
        <v>161</v>
      </c>
    </row>
    <row r="3091" spans="1:6" ht="12.75">
      <c r="A3091" s="123" t="s">
        <v>963</v>
      </c>
      <c r="B3091" s="123" t="s">
        <v>1419</v>
      </c>
      <c r="C3091" s="124">
        <v>112000</v>
      </c>
      <c r="D3091" s="124">
        <v>112000</v>
      </c>
      <c r="E3091" s="124">
        <v>111987.5</v>
      </c>
      <c r="F3091" s="125">
        <v>99.99</v>
      </c>
    </row>
    <row r="3092" spans="1:6" ht="12.75">
      <c r="A3092" s="523" t="s">
        <v>748</v>
      </c>
      <c r="B3092" s="521"/>
      <c r="C3092" s="118">
        <v>112000</v>
      </c>
      <c r="D3092" s="118">
        <v>112000</v>
      </c>
      <c r="E3092" s="118">
        <v>111987.5</v>
      </c>
      <c r="F3092" s="119">
        <v>99.99</v>
      </c>
    </row>
    <row r="3093" spans="1:6" ht="12.75">
      <c r="A3093" s="523" t="s">
        <v>749</v>
      </c>
      <c r="B3093" s="521"/>
      <c r="C3093" s="118">
        <v>112000</v>
      </c>
      <c r="D3093" s="118">
        <v>112000</v>
      </c>
      <c r="E3093" s="118">
        <v>111987.5</v>
      </c>
      <c r="F3093" s="119">
        <v>99.99</v>
      </c>
    </row>
    <row r="3094" spans="1:6" ht="12.75">
      <c r="A3094" s="126" t="s">
        <v>473</v>
      </c>
      <c r="B3094" s="126" t="s">
        <v>474</v>
      </c>
      <c r="C3094" s="127">
        <v>112000</v>
      </c>
      <c r="D3094" s="127">
        <v>112000</v>
      </c>
      <c r="E3094" s="127">
        <v>111987.5</v>
      </c>
      <c r="F3094" s="128">
        <v>99.99</v>
      </c>
    </row>
    <row r="3095" spans="1:6" ht="12.75">
      <c r="A3095" s="129" t="s">
        <v>475</v>
      </c>
      <c r="B3095" s="129" t="s">
        <v>474</v>
      </c>
      <c r="C3095" s="130" t="s">
        <v>161</v>
      </c>
      <c r="D3095" s="130" t="s">
        <v>161</v>
      </c>
      <c r="E3095" s="130">
        <v>111987.5</v>
      </c>
      <c r="F3095" s="131" t="s">
        <v>161</v>
      </c>
    </row>
    <row r="3096" spans="1:6" ht="12.75">
      <c r="A3096" s="522" t="s">
        <v>1019</v>
      </c>
      <c r="B3096" s="521"/>
      <c r="C3096" s="116">
        <v>1835148</v>
      </c>
      <c r="D3096" s="116">
        <v>1835148</v>
      </c>
      <c r="E3096" s="116">
        <v>1769900.3</v>
      </c>
      <c r="F3096" s="117">
        <v>96.44</v>
      </c>
    </row>
    <row r="3097" spans="1:6" ht="12.75">
      <c r="A3097" s="523" t="s">
        <v>746</v>
      </c>
      <c r="B3097" s="521"/>
      <c r="C3097" s="118">
        <v>1435000</v>
      </c>
      <c r="D3097" s="118">
        <v>1435000</v>
      </c>
      <c r="E3097" s="118">
        <v>1427287.1</v>
      </c>
      <c r="F3097" s="119">
        <v>99.46</v>
      </c>
    </row>
    <row r="3098" spans="1:6" ht="12.75">
      <c r="A3098" s="523" t="s">
        <v>747</v>
      </c>
      <c r="B3098" s="521"/>
      <c r="C3098" s="118">
        <v>1435000</v>
      </c>
      <c r="D3098" s="118">
        <v>1435000</v>
      </c>
      <c r="E3098" s="118">
        <v>1427287.1</v>
      </c>
      <c r="F3098" s="119">
        <v>99.46</v>
      </c>
    </row>
    <row r="3099" spans="1:6" ht="12.75">
      <c r="A3099" s="523" t="s">
        <v>748</v>
      </c>
      <c r="B3099" s="521"/>
      <c r="C3099" s="118">
        <v>207148</v>
      </c>
      <c r="D3099" s="118">
        <v>207148</v>
      </c>
      <c r="E3099" s="118">
        <v>156613.88</v>
      </c>
      <c r="F3099" s="119">
        <v>75.6</v>
      </c>
    </row>
    <row r="3100" spans="1:6" ht="12.75">
      <c r="A3100" s="523" t="s">
        <v>847</v>
      </c>
      <c r="B3100" s="521"/>
      <c r="C3100" s="118">
        <v>207148</v>
      </c>
      <c r="D3100" s="118">
        <v>207148</v>
      </c>
      <c r="E3100" s="118">
        <v>156613.88</v>
      </c>
      <c r="F3100" s="119">
        <v>75.6</v>
      </c>
    </row>
    <row r="3101" spans="1:6" ht="12.75">
      <c r="A3101" s="523" t="s">
        <v>751</v>
      </c>
      <c r="B3101" s="521"/>
      <c r="C3101" s="118">
        <v>183000</v>
      </c>
      <c r="D3101" s="118">
        <v>183000</v>
      </c>
      <c r="E3101" s="118">
        <v>182999.32</v>
      </c>
      <c r="F3101" s="119">
        <v>100</v>
      </c>
    </row>
    <row r="3102" spans="1:6" ht="12.75">
      <c r="A3102" s="523" t="s">
        <v>863</v>
      </c>
      <c r="B3102" s="521"/>
      <c r="C3102" s="118">
        <v>110000</v>
      </c>
      <c r="D3102" s="118">
        <v>110000</v>
      </c>
      <c r="E3102" s="118">
        <v>110000</v>
      </c>
      <c r="F3102" s="119">
        <v>100</v>
      </c>
    </row>
    <row r="3103" spans="1:6" ht="12.75">
      <c r="A3103" s="523" t="s">
        <v>849</v>
      </c>
      <c r="B3103" s="521"/>
      <c r="C3103" s="118">
        <v>43000</v>
      </c>
      <c r="D3103" s="118">
        <v>43000</v>
      </c>
      <c r="E3103" s="118">
        <v>43000</v>
      </c>
      <c r="F3103" s="119">
        <v>100</v>
      </c>
    </row>
    <row r="3104" spans="1:6" ht="12.75">
      <c r="A3104" s="523" t="s">
        <v>1020</v>
      </c>
      <c r="B3104" s="521"/>
      <c r="C3104" s="118">
        <v>30000</v>
      </c>
      <c r="D3104" s="118">
        <v>30000</v>
      </c>
      <c r="E3104" s="118">
        <v>29999.32</v>
      </c>
      <c r="F3104" s="119">
        <v>100</v>
      </c>
    </row>
    <row r="3105" spans="1:6" ht="12.75">
      <c r="A3105" s="523" t="s">
        <v>753</v>
      </c>
      <c r="B3105" s="521"/>
      <c r="C3105" s="118">
        <v>10000</v>
      </c>
      <c r="D3105" s="118">
        <v>10000</v>
      </c>
      <c r="E3105" s="118">
        <v>3000</v>
      </c>
      <c r="F3105" s="119">
        <v>30</v>
      </c>
    </row>
    <row r="3106" spans="1:6" ht="12.75">
      <c r="A3106" s="523" t="s">
        <v>955</v>
      </c>
      <c r="B3106" s="521"/>
      <c r="C3106" s="118">
        <v>10000</v>
      </c>
      <c r="D3106" s="118">
        <v>10000</v>
      </c>
      <c r="E3106" s="118">
        <v>3000</v>
      </c>
      <c r="F3106" s="119">
        <v>30</v>
      </c>
    </row>
    <row r="3107" spans="1:6" ht="12.75">
      <c r="A3107" s="522" t="s">
        <v>1165</v>
      </c>
      <c r="B3107" s="521"/>
      <c r="C3107" s="116">
        <v>1835148</v>
      </c>
      <c r="D3107" s="116">
        <v>1835148</v>
      </c>
      <c r="E3107" s="116">
        <v>1769900.3</v>
      </c>
      <c r="F3107" s="117">
        <v>96.44</v>
      </c>
    </row>
    <row r="3108" spans="1:6" ht="12.75">
      <c r="A3108" s="120" t="s">
        <v>913</v>
      </c>
      <c r="B3108" s="120" t="s">
        <v>914</v>
      </c>
      <c r="C3108" s="121">
        <v>1835148</v>
      </c>
      <c r="D3108" s="121">
        <v>1835148</v>
      </c>
      <c r="E3108" s="121">
        <v>1769900.3</v>
      </c>
      <c r="F3108" s="122">
        <v>96.44</v>
      </c>
    </row>
    <row r="3109" spans="1:6" ht="12.75">
      <c r="A3109" s="123" t="s">
        <v>982</v>
      </c>
      <c r="B3109" s="123" t="s">
        <v>1021</v>
      </c>
      <c r="C3109" s="124">
        <v>1385000</v>
      </c>
      <c r="D3109" s="124">
        <v>1385000</v>
      </c>
      <c r="E3109" s="124">
        <v>1355498.5</v>
      </c>
      <c r="F3109" s="125">
        <v>97.87</v>
      </c>
    </row>
    <row r="3110" spans="1:6" ht="12.75">
      <c r="A3110" s="523" t="s">
        <v>746</v>
      </c>
      <c r="B3110" s="521"/>
      <c r="C3110" s="118">
        <v>1255000</v>
      </c>
      <c r="D3110" s="118">
        <v>1255000</v>
      </c>
      <c r="E3110" s="118">
        <v>1250614.46</v>
      </c>
      <c r="F3110" s="119">
        <v>99.65</v>
      </c>
    </row>
    <row r="3111" spans="1:6" ht="12.75">
      <c r="A3111" s="523" t="s">
        <v>747</v>
      </c>
      <c r="B3111" s="521"/>
      <c r="C3111" s="118">
        <v>1255000</v>
      </c>
      <c r="D3111" s="118">
        <v>1255000</v>
      </c>
      <c r="E3111" s="118">
        <v>1250614.46</v>
      </c>
      <c r="F3111" s="119">
        <v>99.65</v>
      </c>
    </row>
    <row r="3112" spans="1:6" ht="12.75">
      <c r="A3112" s="126" t="s">
        <v>289</v>
      </c>
      <c r="B3112" s="126" t="s">
        <v>290</v>
      </c>
      <c r="C3112" s="127">
        <v>924800</v>
      </c>
      <c r="D3112" s="127">
        <v>924800</v>
      </c>
      <c r="E3112" s="127">
        <v>924640.04</v>
      </c>
      <c r="F3112" s="128">
        <v>99.98</v>
      </c>
    </row>
    <row r="3113" spans="1:6" ht="12.75">
      <c r="A3113" s="129" t="s">
        <v>291</v>
      </c>
      <c r="B3113" s="129" t="s">
        <v>292</v>
      </c>
      <c r="C3113" s="130" t="s">
        <v>161</v>
      </c>
      <c r="D3113" s="130" t="s">
        <v>161</v>
      </c>
      <c r="E3113" s="130">
        <v>924640.04</v>
      </c>
      <c r="F3113" s="131" t="s">
        <v>161</v>
      </c>
    </row>
    <row r="3114" spans="1:6" ht="12.75">
      <c r="A3114" s="126" t="s">
        <v>295</v>
      </c>
      <c r="B3114" s="126" t="s">
        <v>296</v>
      </c>
      <c r="C3114" s="127">
        <v>21300</v>
      </c>
      <c r="D3114" s="127">
        <v>21300</v>
      </c>
      <c r="E3114" s="127">
        <v>20800</v>
      </c>
      <c r="F3114" s="128">
        <v>97.65</v>
      </c>
    </row>
    <row r="3115" spans="1:6" ht="12.75">
      <c r="A3115" s="129" t="s">
        <v>297</v>
      </c>
      <c r="B3115" s="129" t="s">
        <v>296</v>
      </c>
      <c r="C3115" s="130" t="s">
        <v>161</v>
      </c>
      <c r="D3115" s="130" t="s">
        <v>161</v>
      </c>
      <c r="E3115" s="130">
        <v>20800</v>
      </c>
      <c r="F3115" s="131" t="s">
        <v>161</v>
      </c>
    </row>
    <row r="3116" spans="1:6" ht="12.75">
      <c r="A3116" s="126" t="s">
        <v>298</v>
      </c>
      <c r="B3116" s="126" t="s">
        <v>299</v>
      </c>
      <c r="C3116" s="127">
        <v>152600</v>
      </c>
      <c r="D3116" s="127">
        <v>152600</v>
      </c>
      <c r="E3116" s="127">
        <v>152565.66</v>
      </c>
      <c r="F3116" s="128">
        <v>99.98</v>
      </c>
    </row>
    <row r="3117" spans="1:6" ht="12.75">
      <c r="A3117" s="129" t="s">
        <v>302</v>
      </c>
      <c r="B3117" s="129" t="s">
        <v>303</v>
      </c>
      <c r="C3117" s="130" t="s">
        <v>161</v>
      </c>
      <c r="D3117" s="130" t="s">
        <v>161</v>
      </c>
      <c r="E3117" s="130">
        <v>152565.66</v>
      </c>
      <c r="F3117" s="131" t="s">
        <v>161</v>
      </c>
    </row>
    <row r="3118" spans="1:6" ht="12.75">
      <c r="A3118" s="126" t="s">
        <v>306</v>
      </c>
      <c r="B3118" s="126" t="s">
        <v>307</v>
      </c>
      <c r="C3118" s="127">
        <v>26000</v>
      </c>
      <c r="D3118" s="127">
        <v>26000</v>
      </c>
      <c r="E3118" s="127">
        <v>24924.15</v>
      </c>
      <c r="F3118" s="128">
        <v>95.86</v>
      </c>
    </row>
    <row r="3119" spans="1:6" ht="12.75">
      <c r="A3119" s="129" t="s">
        <v>308</v>
      </c>
      <c r="B3119" s="129" t="s">
        <v>309</v>
      </c>
      <c r="C3119" s="130" t="s">
        <v>161</v>
      </c>
      <c r="D3119" s="130" t="s">
        <v>161</v>
      </c>
      <c r="E3119" s="130">
        <v>1734.1</v>
      </c>
      <c r="F3119" s="131" t="s">
        <v>161</v>
      </c>
    </row>
    <row r="3120" spans="1:6" ht="12.75">
      <c r="A3120" s="129" t="s">
        <v>310</v>
      </c>
      <c r="B3120" s="129" t="s">
        <v>311</v>
      </c>
      <c r="C3120" s="130" t="s">
        <v>161</v>
      </c>
      <c r="D3120" s="130" t="s">
        <v>161</v>
      </c>
      <c r="E3120" s="130">
        <v>20931.8</v>
      </c>
      <c r="F3120" s="131" t="s">
        <v>161</v>
      </c>
    </row>
    <row r="3121" spans="1:6" ht="12.75">
      <c r="A3121" s="129" t="s">
        <v>312</v>
      </c>
      <c r="B3121" s="129" t="s">
        <v>313</v>
      </c>
      <c r="C3121" s="130" t="s">
        <v>161</v>
      </c>
      <c r="D3121" s="130" t="s">
        <v>161</v>
      </c>
      <c r="E3121" s="130">
        <v>2258.25</v>
      </c>
      <c r="F3121" s="131" t="s">
        <v>161</v>
      </c>
    </row>
    <row r="3122" spans="1:6" ht="12.75">
      <c r="A3122" s="126" t="s">
        <v>316</v>
      </c>
      <c r="B3122" s="126" t="s">
        <v>317</v>
      </c>
      <c r="C3122" s="127">
        <v>18700</v>
      </c>
      <c r="D3122" s="127">
        <v>18700</v>
      </c>
      <c r="E3122" s="127">
        <v>18073.9</v>
      </c>
      <c r="F3122" s="128">
        <v>96.65</v>
      </c>
    </row>
    <row r="3123" spans="1:6" ht="12.75">
      <c r="A3123" s="129" t="s">
        <v>322</v>
      </c>
      <c r="B3123" s="129" t="s">
        <v>323</v>
      </c>
      <c r="C3123" s="130" t="s">
        <v>161</v>
      </c>
      <c r="D3123" s="130" t="s">
        <v>161</v>
      </c>
      <c r="E3123" s="130">
        <v>13364.22</v>
      </c>
      <c r="F3123" s="131" t="s">
        <v>161</v>
      </c>
    </row>
    <row r="3124" spans="1:6" ht="12.75">
      <c r="A3124" s="129" t="s">
        <v>324</v>
      </c>
      <c r="B3124" s="129" t="s">
        <v>325</v>
      </c>
      <c r="C3124" s="130" t="s">
        <v>161</v>
      </c>
      <c r="D3124" s="130" t="s">
        <v>161</v>
      </c>
      <c r="E3124" s="130">
        <v>706.7</v>
      </c>
      <c r="F3124" s="131" t="s">
        <v>161</v>
      </c>
    </row>
    <row r="3125" spans="1:6" ht="12.75">
      <c r="A3125" s="129" t="s">
        <v>326</v>
      </c>
      <c r="B3125" s="129" t="s">
        <v>327</v>
      </c>
      <c r="C3125" s="130" t="s">
        <v>161</v>
      </c>
      <c r="D3125" s="130" t="s">
        <v>161</v>
      </c>
      <c r="E3125" s="130">
        <v>4002.98</v>
      </c>
      <c r="F3125" s="131" t="s">
        <v>161</v>
      </c>
    </row>
    <row r="3126" spans="1:6" ht="12.75">
      <c r="A3126" s="126" t="s">
        <v>330</v>
      </c>
      <c r="B3126" s="126" t="s">
        <v>331</v>
      </c>
      <c r="C3126" s="127">
        <v>109600</v>
      </c>
      <c r="D3126" s="127">
        <v>109600</v>
      </c>
      <c r="E3126" s="127">
        <v>107610.71</v>
      </c>
      <c r="F3126" s="128">
        <v>98.18</v>
      </c>
    </row>
    <row r="3127" spans="1:6" ht="12.75">
      <c r="A3127" s="129" t="s">
        <v>332</v>
      </c>
      <c r="B3127" s="129" t="s">
        <v>333</v>
      </c>
      <c r="C3127" s="130" t="s">
        <v>161</v>
      </c>
      <c r="D3127" s="130" t="s">
        <v>161</v>
      </c>
      <c r="E3127" s="130">
        <v>1745.62</v>
      </c>
      <c r="F3127" s="131" t="s">
        <v>161</v>
      </c>
    </row>
    <row r="3128" spans="1:6" ht="12.75">
      <c r="A3128" s="129" t="s">
        <v>334</v>
      </c>
      <c r="B3128" s="129" t="s">
        <v>335</v>
      </c>
      <c r="C3128" s="130" t="s">
        <v>161</v>
      </c>
      <c r="D3128" s="130" t="s">
        <v>161</v>
      </c>
      <c r="E3128" s="130">
        <v>2173.25</v>
      </c>
      <c r="F3128" s="131" t="s">
        <v>161</v>
      </c>
    </row>
    <row r="3129" spans="1:6" ht="12.75">
      <c r="A3129" s="129" t="s">
        <v>336</v>
      </c>
      <c r="B3129" s="129" t="s">
        <v>337</v>
      </c>
      <c r="C3129" s="130" t="s">
        <v>161</v>
      </c>
      <c r="D3129" s="130" t="s">
        <v>161</v>
      </c>
      <c r="E3129" s="130">
        <v>9955.88</v>
      </c>
      <c r="F3129" s="131" t="s">
        <v>161</v>
      </c>
    </row>
    <row r="3130" spans="1:6" ht="12.75">
      <c r="A3130" s="129" t="s">
        <v>338</v>
      </c>
      <c r="B3130" s="129" t="s">
        <v>339</v>
      </c>
      <c r="C3130" s="130" t="s">
        <v>161</v>
      </c>
      <c r="D3130" s="130" t="s">
        <v>161</v>
      </c>
      <c r="E3130" s="130">
        <v>1335.96</v>
      </c>
      <c r="F3130" s="131" t="s">
        <v>161</v>
      </c>
    </row>
    <row r="3131" spans="1:6" ht="12.75">
      <c r="A3131" s="129" t="s">
        <v>344</v>
      </c>
      <c r="B3131" s="129" t="s">
        <v>345</v>
      </c>
      <c r="C3131" s="130" t="s">
        <v>161</v>
      </c>
      <c r="D3131" s="130" t="s">
        <v>161</v>
      </c>
      <c r="E3131" s="130">
        <v>28000</v>
      </c>
      <c r="F3131" s="131" t="s">
        <v>161</v>
      </c>
    </row>
    <row r="3132" spans="1:6" ht="12.75">
      <c r="A3132" s="129" t="s">
        <v>346</v>
      </c>
      <c r="B3132" s="129" t="s">
        <v>347</v>
      </c>
      <c r="C3132" s="130" t="s">
        <v>161</v>
      </c>
      <c r="D3132" s="130" t="s">
        <v>161</v>
      </c>
      <c r="E3132" s="130">
        <v>44400</v>
      </c>
      <c r="F3132" s="131" t="s">
        <v>161</v>
      </c>
    </row>
    <row r="3133" spans="1:6" ht="12.75">
      <c r="A3133" s="129" t="s">
        <v>348</v>
      </c>
      <c r="B3133" s="129" t="s">
        <v>349</v>
      </c>
      <c r="C3133" s="130" t="s">
        <v>161</v>
      </c>
      <c r="D3133" s="130" t="s">
        <v>161</v>
      </c>
      <c r="E3133" s="130">
        <v>20000</v>
      </c>
      <c r="F3133" s="131" t="s">
        <v>161</v>
      </c>
    </row>
    <row r="3134" spans="1:6" ht="12.75">
      <c r="A3134" s="126" t="s">
        <v>353</v>
      </c>
      <c r="B3134" s="126" t="s">
        <v>354</v>
      </c>
      <c r="C3134" s="127">
        <v>2000</v>
      </c>
      <c r="D3134" s="127">
        <v>2000</v>
      </c>
      <c r="E3134" s="127">
        <v>2000</v>
      </c>
      <c r="F3134" s="128">
        <v>100</v>
      </c>
    </row>
    <row r="3135" spans="1:6" ht="12.75">
      <c r="A3135" s="129" t="s">
        <v>361</v>
      </c>
      <c r="B3135" s="129" t="s">
        <v>65</v>
      </c>
      <c r="C3135" s="130" t="s">
        <v>161</v>
      </c>
      <c r="D3135" s="130" t="s">
        <v>161</v>
      </c>
      <c r="E3135" s="130">
        <v>2000</v>
      </c>
      <c r="F3135" s="131" t="s">
        <v>161</v>
      </c>
    </row>
    <row r="3136" spans="1:6" ht="12.75">
      <c r="A3136" s="523" t="s">
        <v>748</v>
      </c>
      <c r="B3136" s="521"/>
      <c r="C3136" s="118">
        <v>130000</v>
      </c>
      <c r="D3136" s="118">
        <v>130000</v>
      </c>
      <c r="E3136" s="118">
        <v>104884.04</v>
      </c>
      <c r="F3136" s="119">
        <v>80.68</v>
      </c>
    </row>
    <row r="3137" spans="1:6" ht="12.75">
      <c r="A3137" s="523" t="s">
        <v>847</v>
      </c>
      <c r="B3137" s="521"/>
      <c r="C3137" s="118">
        <v>130000</v>
      </c>
      <c r="D3137" s="118">
        <v>130000</v>
      </c>
      <c r="E3137" s="118">
        <v>104884.04</v>
      </c>
      <c r="F3137" s="119">
        <v>80.68</v>
      </c>
    </row>
    <row r="3138" spans="1:6" ht="12.75">
      <c r="A3138" s="126" t="s">
        <v>295</v>
      </c>
      <c r="B3138" s="126" t="s">
        <v>296</v>
      </c>
      <c r="C3138" s="127">
        <v>5000</v>
      </c>
      <c r="D3138" s="127">
        <v>5000</v>
      </c>
      <c r="E3138" s="127">
        <v>0</v>
      </c>
      <c r="F3138" s="128">
        <v>0</v>
      </c>
    </row>
    <row r="3139" spans="1:6" ht="12.75">
      <c r="A3139" s="129" t="s">
        <v>297</v>
      </c>
      <c r="B3139" s="129" t="s">
        <v>296</v>
      </c>
      <c r="C3139" s="130" t="s">
        <v>161</v>
      </c>
      <c r="D3139" s="130" t="s">
        <v>161</v>
      </c>
      <c r="E3139" s="130">
        <v>0</v>
      </c>
      <c r="F3139" s="131" t="s">
        <v>161</v>
      </c>
    </row>
    <row r="3140" spans="1:6" ht="12.75">
      <c r="A3140" s="126" t="s">
        <v>306</v>
      </c>
      <c r="B3140" s="126" t="s">
        <v>307</v>
      </c>
      <c r="C3140" s="127">
        <v>16000</v>
      </c>
      <c r="D3140" s="127">
        <v>16000</v>
      </c>
      <c r="E3140" s="127">
        <v>10909.8</v>
      </c>
      <c r="F3140" s="128">
        <v>68.19</v>
      </c>
    </row>
    <row r="3141" spans="1:6" ht="12.75">
      <c r="A3141" s="129" t="s">
        <v>308</v>
      </c>
      <c r="B3141" s="129" t="s">
        <v>309</v>
      </c>
      <c r="C3141" s="130" t="s">
        <v>161</v>
      </c>
      <c r="D3141" s="130" t="s">
        <v>161</v>
      </c>
      <c r="E3141" s="130">
        <v>0</v>
      </c>
      <c r="F3141" s="131" t="s">
        <v>161</v>
      </c>
    </row>
    <row r="3142" spans="1:6" ht="12.75">
      <c r="A3142" s="129" t="s">
        <v>310</v>
      </c>
      <c r="B3142" s="129" t="s">
        <v>311</v>
      </c>
      <c r="C3142" s="130" t="s">
        <v>161</v>
      </c>
      <c r="D3142" s="130" t="s">
        <v>161</v>
      </c>
      <c r="E3142" s="130">
        <v>8167.8</v>
      </c>
      <c r="F3142" s="131" t="s">
        <v>161</v>
      </c>
    </row>
    <row r="3143" spans="1:6" ht="12.75">
      <c r="A3143" s="129" t="s">
        <v>312</v>
      </c>
      <c r="B3143" s="129" t="s">
        <v>313</v>
      </c>
      <c r="C3143" s="130" t="s">
        <v>161</v>
      </c>
      <c r="D3143" s="130" t="s">
        <v>161</v>
      </c>
      <c r="E3143" s="130">
        <v>2000</v>
      </c>
      <c r="F3143" s="131" t="s">
        <v>161</v>
      </c>
    </row>
    <row r="3144" spans="1:6" ht="12.75">
      <c r="A3144" s="129" t="s">
        <v>314</v>
      </c>
      <c r="B3144" s="129" t="s">
        <v>315</v>
      </c>
      <c r="C3144" s="130" t="s">
        <v>161</v>
      </c>
      <c r="D3144" s="130" t="s">
        <v>161</v>
      </c>
      <c r="E3144" s="130">
        <v>742</v>
      </c>
      <c r="F3144" s="131" t="s">
        <v>161</v>
      </c>
    </row>
    <row r="3145" spans="1:6" ht="12.75">
      <c r="A3145" s="126" t="s">
        <v>316</v>
      </c>
      <c r="B3145" s="126" t="s">
        <v>317</v>
      </c>
      <c r="C3145" s="127">
        <v>11800</v>
      </c>
      <c r="D3145" s="127">
        <v>11800</v>
      </c>
      <c r="E3145" s="127">
        <v>11337.03</v>
      </c>
      <c r="F3145" s="128">
        <v>96.08</v>
      </c>
    </row>
    <row r="3146" spans="1:6" ht="12.75">
      <c r="A3146" s="129" t="s">
        <v>318</v>
      </c>
      <c r="B3146" s="129" t="s">
        <v>319</v>
      </c>
      <c r="C3146" s="130" t="s">
        <v>161</v>
      </c>
      <c r="D3146" s="130" t="s">
        <v>161</v>
      </c>
      <c r="E3146" s="130">
        <v>3113.58</v>
      </c>
      <c r="F3146" s="131" t="s">
        <v>161</v>
      </c>
    </row>
    <row r="3147" spans="1:6" ht="12.75">
      <c r="A3147" s="129" t="s">
        <v>322</v>
      </c>
      <c r="B3147" s="129" t="s">
        <v>323</v>
      </c>
      <c r="C3147" s="130" t="s">
        <v>161</v>
      </c>
      <c r="D3147" s="130" t="s">
        <v>161</v>
      </c>
      <c r="E3147" s="130">
        <v>1570.55</v>
      </c>
      <c r="F3147" s="131" t="s">
        <v>161</v>
      </c>
    </row>
    <row r="3148" spans="1:6" ht="12.75">
      <c r="A3148" s="129" t="s">
        <v>324</v>
      </c>
      <c r="B3148" s="129" t="s">
        <v>325</v>
      </c>
      <c r="C3148" s="130" t="s">
        <v>161</v>
      </c>
      <c r="D3148" s="130" t="s">
        <v>161</v>
      </c>
      <c r="E3148" s="130">
        <v>4487.5</v>
      </c>
      <c r="F3148" s="131" t="s">
        <v>161</v>
      </c>
    </row>
    <row r="3149" spans="1:6" ht="12.75">
      <c r="A3149" s="129" t="s">
        <v>326</v>
      </c>
      <c r="B3149" s="129" t="s">
        <v>327</v>
      </c>
      <c r="C3149" s="130" t="s">
        <v>161</v>
      </c>
      <c r="D3149" s="130" t="s">
        <v>161</v>
      </c>
      <c r="E3149" s="130">
        <v>2165.4</v>
      </c>
      <c r="F3149" s="131" t="s">
        <v>161</v>
      </c>
    </row>
    <row r="3150" spans="1:6" ht="12.75">
      <c r="A3150" s="126" t="s">
        <v>330</v>
      </c>
      <c r="B3150" s="126" t="s">
        <v>331</v>
      </c>
      <c r="C3150" s="127">
        <v>49200</v>
      </c>
      <c r="D3150" s="127">
        <v>49200</v>
      </c>
      <c r="E3150" s="127">
        <v>41514.89</v>
      </c>
      <c r="F3150" s="128">
        <v>84.38</v>
      </c>
    </row>
    <row r="3151" spans="1:6" ht="12.75">
      <c r="A3151" s="129" t="s">
        <v>332</v>
      </c>
      <c r="B3151" s="129" t="s">
        <v>333</v>
      </c>
      <c r="C3151" s="130" t="s">
        <v>161</v>
      </c>
      <c r="D3151" s="130" t="s">
        <v>161</v>
      </c>
      <c r="E3151" s="130">
        <v>997.2</v>
      </c>
      <c r="F3151" s="131" t="s">
        <v>161</v>
      </c>
    </row>
    <row r="3152" spans="1:6" ht="12.75">
      <c r="A3152" s="129" t="s">
        <v>334</v>
      </c>
      <c r="B3152" s="129" t="s">
        <v>335</v>
      </c>
      <c r="C3152" s="130" t="s">
        <v>161</v>
      </c>
      <c r="D3152" s="130" t="s">
        <v>161</v>
      </c>
      <c r="E3152" s="130">
        <v>12387</v>
      </c>
      <c r="F3152" s="131" t="s">
        <v>161</v>
      </c>
    </row>
    <row r="3153" spans="1:6" ht="12.75">
      <c r="A3153" s="129" t="s">
        <v>336</v>
      </c>
      <c r="B3153" s="129" t="s">
        <v>337</v>
      </c>
      <c r="C3153" s="130" t="s">
        <v>161</v>
      </c>
      <c r="D3153" s="130" t="s">
        <v>161</v>
      </c>
      <c r="E3153" s="130">
        <v>4868</v>
      </c>
      <c r="F3153" s="131" t="s">
        <v>161</v>
      </c>
    </row>
    <row r="3154" spans="1:6" ht="12.75">
      <c r="A3154" s="129" t="s">
        <v>338</v>
      </c>
      <c r="B3154" s="129" t="s">
        <v>339</v>
      </c>
      <c r="C3154" s="130" t="s">
        <v>161</v>
      </c>
      <c r="D3154" s="130" t="s">
        <v>161</v>
      </c>
      <c r="E3154" s="130">
        <v>576.94</v>
      </c>
      <c r="F3154" s="131" t="s">
        <v>161</v>
      </c>
    </row>
    <row r="3155" spans="1:6" ht="12.75">
      <c r="A3155" s="129" t="s">
        <v>342</v>
      </c>
      <c r="B3155" s="129" t="s">
        <v>343</v>
      </c>
      <c r="C3155" s="130" t="s">
        <v>161</v>
      </c>
      <c r="D3155" s="130" t="s">
        <v>161</v>
      </c>
      <c r="E3155" s="130">
        <v>1150</v>
      </c>
      <c r="F3155" s="131" t="s">
        <v>161</v>
      </c>
    </row>
    <row r="3156" spans="1:6" ht="12.75">
      <c r="A3156" s="129" t="s">
        <v>344</v>
      </c>
      <c r="B3156" s="129" t="s">
        <v>345</v>
      </c>
      <c r="C3156" s="130" t="s">
        <v>161</v>
      </c>
      <c r="D3156" s="130" t="s">
        <v>161</v>
      </c>
      <c r="E3156" s="130">
        <v>7377.5</v>
      </c>
      <c r="F3156" s="131" t="s">
        <v>161</v>
      </c>
    </row>
    <row r="3157" spans="1:6" ht="12.75">
      <c r="A3157" s="129" t="s">
        <v>346</v>
      </c>
      <c r="B3157" s="129" t="s">
        <v>347</v>
      </c>
      <c r="C3157" s="130" t="s">
        <v>161</v>
      </c>
      <c r="D3157" s="130" t="s">
        <v>161</v>
      </c>
      <c r="E3157" s="130">
        <v>3406.25</v>
      </c>
      <c r="F3157" s="131" t="s">
        <v>161</v>
      </c>
    </row>
    <row r="3158" spans="1:6" ht="12.75">
      <c r="A3158" s="129" t="s">
        <v>348</v>
      </c>
      <c r="B3158" s="129" t="s">
        <v>349</v>
      </c>
      <c r="C3158" s="130" t="s">
        <v>161</v>
      </c>
      <c r="D3158" s="130" t="s">
        <v>161</v>
      </c>
      <c r="E3158" s="130">
        <v>10752</v>
      </c>
      <c r="F3158" s="131" t="s">
        <v>161</v>
      </c>
    </row>
    <row r="3159" spans="1:6" ht="12.75">
      <c r="A3159" s="126" t="s">
        <v>350</v>
      </c>
      <c r="B3159" s="126" t="s">
        <v>351</v>
      </c>
      <c r="C3159" s="127">
        <v>500</v>
      </c>
      <c r="D3159" s="127">
        <v>500</v>
      </c>
      <c r="E3159" s="127">
        <v>0</v>
      </c>
      <c r="F3159" s="128">
        <v>0</v>
      </c>
    </row>
    <row r="3160" spans="1:6" ht="12.75">
      <c r="A3160" s="129" t="s">
        <v>352</v>
      </c>
      <c r="B3160" s="129" t="s">
        <v>351</v>
      </c>
      <c r="C3160" s="130" t="s">
        <v>161</v>
      </c>
      <c r="D3160" s="130" t="s">
        <v>161</v>
      </c>
      <c r="E3160" s="130">
        <v>0</v>
      </c>
      <c r="F3160" s="131" t="s">
        <v>161</v>
      </c>
    </row>
    <row r="3161" spans="1:6" ht="12.75">
      <c r="A3161" s="126" t="s">
        <v>353</v>
      </c>
      <c r="B3161" s="126" t="s">
        <v>354</v>
      </c>
      <c r="C3161" s="127">
        <v>47000</v>
      </c>
      <c r="D3161" s="127">
        <v>47000</v>
      </c>
      <c r="E3161" s="127">
        <v>41121.52</v>
      </c>
      <c r="F3161" s="128">
        <v>87.49</v>
      </c>
    </row>
    <row r="3162" spans="1:6" ht="12.75">
      <c r="A3162" s="129" t="s">
        <v>355</v>
      </c>
      <c r="B3162" s="129" t="s">
        <v>356</v>
      </c>
      <c r="C3162" s="130" t="s">
        <v>161</v>
      </c>
      <c r="D3162" s="130" t="s">
        <v>161</v>
      </c>
      <c r="E3162" s="130">
        <v>20902.79</v>
      </c>
      <c r="F3162" s="131" t="s">
        <v>161</v>
      </c>
    </row>
    <row r="3163" spans="1:6" ht="12.75">
      <c r="A3163" s="129" t="s">
        <v>357</v>
      </c>
      <c r="B3163" s="129" t="s">
        <v>358</v>
      </c>
      <c r="C3163" s="130" t="s">
        <v>161</v>
      </c>
      <c r="D3163" s="130" t="s">
        <v>161</v>
      </c>
      <c r="E3163" s="130">
        <v>7616.48</v>
      </c>
      <c r="F3163" s="131" t="s">
        <v>161</v>
      </c>
    </row>
    <row r="3164" spans="1:6" ht="12.75">
      <c r="A3164" s="129" t="s">
        <v>359</v>
      </c>
      <c r="B3164" s="129" t="s">
        <v>360</v>
      </c>
      <c r="C3164" s="130" t="s">
        <v>161</v>
      </c>
      <c r="D3164" s="130" t="s">
        <v>161</v>
      </c>
      <c r="E3164" s="130">
        <v>0</v>
      </c>
      <c r="F3164" s="131" t="s">
        <v>161</v>
      </c>
    </row>
    <row r="3165" spans="1:6" ht="12.75">
      <c r="A3165" s="129" t="s">
        <v>361</v>
      </c>
      <c r="B3165" s="129" t="s">
        <v>65</v>
      </c>
      <c r="C3165" s="130" t="s">
        <v>161</v>
      </c>
      <c r="D3165" s="130" t="s">
        <v>161</v>
      </c>
      <c r="E3165" s="130">
        <v>8000</v>
      </c>
      <c r="F3165" s="131" t="s">
        <v>161</v>
      </c>
    </row>
    <row r="3166" spans="1:6" ht="12.75">
      <c r="A3166" s="129" t="s">
        <v>362</v>
      </c>
      <c r="B3166" s="129" t="s">
        <v>363</v>
      </c>
      <c r="C3166" s="130" t="s">
        <v>161</v>
      </c>
      <c r="D3166" s="130" t="s">
        <v>161</v>
      </c>
      <c r="E3166" s="130">
        <v>1869.75</v>
      </c>
      <c r="F3166" s="131" t="s">
        <v>161</v>
      </c>
    </row>
    <row r="3167" spans="1:6" ht="12.75">
      <c r="A3167" s="129" t="s">
        <v>365</v>
      </c>
      <c r="B3167" s="129" t="s">
        <v>354</v>
      </c>
      <c r="C3167" s="130" t="s">
        <v>161</v>
      </c>
      <c r="D3167" s="130" t="s">
        <v>161</v>
      </c>
      <c r="E3167" s="130">
        <v>2732.5</v>
      </c>
      <c r="F3167" s="131" t="s">
        <v>161</v>
      </c>
    </row>
    <row r="3168" spans="1:6" ht="12.75">
      <c r="A3168" s="126" t="s">
        <v>372</v>
      </c>
      <c r="B3168" s="126" t="s">
        <v>373</v>
      </c>
      <c r="C3168" s="127">
        <v>500</v>
      </c>
      <c r="D3168" s="127">
        <v>500</v>
      </c>
      <c r="E3168" s="127">
        <v>0.8</v>
      </c>
      <c r="F3168" s="128">
        <v>0.16</v>
      </c>
    </row>
    <row r="3169" spans="1:6" ht="12.75">
      <c r="A3169" s="129" t="s">
        <v>374</v>
      </c>
      <c r="B3169" s="129" t="s">
        <v>375</v>
      </c>
      <c r="C3169" s="130" t="s">
        <v>161</v>
      </c>
      <c r="D3169" s="130" t="s">
        <v>161</v>
      </c>
      <c r="E3169" s="130">
        <v>0.8</v>
      </c>
      <c r="F3169" s="131" t="s">
        <v>161</v>
      </c>
    </row>
    <row r="3170" spans="1:6" ht="12.75">
      <c r="A3170" s="123" t="s">
        <v>1022</v>
      </c>
      <c r="B3170" s="123" t="s">
        <v>1023</v>
      </c>
      <c r="C3170" s="124">
        <v>437148</v>
      </c>
      <c r="D3170" s="124">
        <v>437148</v>
      </c>
      <c r="E3170" s="124">
        <v>400914.98</v>
      </c>
      <c r="F3170" s="125">
        <v>91.71</v>
      </c>
    </row>
    <row r="3171" spans="1:6" ht="12.75">
      <c r="A3171" s="523" t="s">
        <v>746</v>
      </c>
      <c r="B3171" s="521"/>
      <c r="C3171" s="118">
        <v>180000</v>
      </c>
      <c r="D3171" s="118">
        <v>180000</v>
      </c>
      <c r="E3171" s="118">
        <v>176672.64</v>
      </c>
      <c r="F3171" s="119">
        <v>98.15</v>
      </c>
    </row>
    <row r="3172" spans="1:6" ht="12.75">
      <c r="A3172" s="523" t="s">
        <v>747</v>
      </c>
      <c r="B3172" s="521"/>
      <c r="C3172" s="118">
        <v>180000</v>
      </c>
      <c r="D3172" s="118">
        <v>180000</v>
      </c>
      <c r="E3172" s="118">
        <v>176672.64</v>
      </c>
      <c r="F3172" s="119">
        <v>98.15</v>
      </c>
    </row>
    <row r="3173" spans="1:6" ht="12.75">
      <c r="A3173" s="126" t="s">
        <v>316</v>
      </c>
      <c r="B3173" s="126" t="s">
        <v>317</v>
      </c>
      <c r="C3173" s="127">
        <v>27500</v>
      </c>
      <c r="D3173" s="127">
        <v>27500</v>
      </c>
      <c r="E3173" s="127">
        <v>27500</v>
      </c>
      <c r="F3173" s="128">
        <v>100</v>
      </c>
    </row>
    <row r="3174" spans="1:6" ht="12.75">
      <c r="A3174" s="129" t="s">
        <v>318</v>
      </c>
      <c r="B3174" s="129" t="s">
        <v>319</v>
      </c>
      <c r="C3174" s="130" t="s">
        <v>161</v>
      </c>
      <c r="D3174" s="130" t="s">
        <v>161</v>
      </c>
      <c r="E3174" s="130">
        <v>27500</v>
      </c>
      <c r="F3174" s="131" t="s">
        <v>161</v>
      </c>
    </row>
    <row r="3175" spans="1:6" ht="12.75">
      <c r="A3175" s="126" t="s">
        <v>330</v>
      </c>
      <c r="B3175" s="126" t="s">
        <v>331</v>
      </c>
      <c r="C3175" s="127">
        <v>145000</v>
      </c>
      <c r="D3175" s="127">
        <v>145000</v>
      </c>
      <c r="E3175" s="127">
        <v>143080.04</v>
      </c>
      <c r="F3175" s="128">
        <v>98.68</v>
      </c>
    </row>
    <row r="3176" spans="1:6" ht="12.75">
      <c r="A3176" s="129" t="s">
        <v>332</v>
      </c>
      <c r="B3176" s="129" t="s">
        <v>333</v>
      </c>
      <c r="C3176" s="130" t="s">
        <v>161</v>
      </c>
      <c r="D3176" s="130" t="s">
        <v>161</v>
      </c>
      <c r="E3176" s="130">
        <v>7964.24</v>
      </c>
      <c r="F3176" s="131" t="s">
        <v>161</v>
      </c>
    </row>
    <row r="3177" spans="1:6" ht="12.75">
      <c r="A3177" s="129" t="s">
        <v>336</v>
      </c>
      <c r="B3177" s="129" t="s">
        <v>337</v>
      </c>
      <c r="C3177" s="130" t="s">
        <v>161</v>
      </c>
      <c r="D3177" s="130" t="s">
        <v>161</v>
      </c>
      <c r="E3177" s="130">
        <v>14000</v>
      </c>
      <c r="F3177" s="131" t="s">
        <v>161</v>
      </c>
    </row>
    <row r="3178" spans="1:6" ht="12.75">
      <c r="A3178" s="129" t="s">
        <v>344</v>
      </c>
      <c r="B3178" s="129" t="s">
        <v>345</v>
      </c>
      <c r="C3178" s="130" t="s">
        <v>161</v>
      </c>
      <c r="D3178" s="130" t="s">
        <v>161</v>
      </c>
      <c r="E3178" s="130">
        <v>84872.05</v>
      </c>
      <c r="F3178" s="131" t="s">
        <v>161</v>
      </c>
    </row>
    <row r="3179" spans="1:6" ht="12.75">
      <c r="A3179" s="129" t="s">
        <v>346</v>
      </c>
      <c r="B3179" s="129" t="s">
        <v>347</v>
      </c>
      <c r="C3179" s="130" t="s">
        <v>161</v>
      </c>
      <c r="D3179" s="130" t="s">
        <v>161</v>
      </c>
      <c r="E3179" s="130">
        <v>375</v>
      </c>
      <c r="F3179" s="131" t="s">
        <v>161</v>
      </c>
    </row>
    <row r="3180" spans="1:6" ht="12.75">
      <c r="A3180" s="129" t="s">
        <v>348</v>
      </c>
      <c r="B3180" s="129" t="s">
        <v>349</v>
      </c>
      <c r="C3180" s="130" t="s">
        <v>161</v>
      </c>
      <c r="D3180" s="130" t="s">
        <v>161</v>
      </c>
      <c r="E3180" s="130">
        <v>35868.75</v>
      </c>
      <c r="F3180" s="131" t="s">
        <v>161</v>
      </c>
    </row>
    <row r="3181" spans="1:6" ht="12.75">
      <c r="A3181" s="126" t="s">
        <v>353</v>
      </c>
      <c r="B3181" s="126" t="s">
        <v>354</v>
      </c>
      <c r="C3181" s="127">
        <v>7500</v>
      </c>
      <c r="D3181" s="127">
        <v>7500</v>
      </c>
      <c r="E3181" s="127">
        <v>6092.6</v>
      </c>
      <c r="F3181" s="128">
        <v>81.23</v>
      </c>
    </row>
    <row r="3182" spans="1:6" ht="12.75">
      <c r="A3182" s="129" t="s">
        <v>365</v>
      </c>
      <c r="B3182" s="129" t="s">
        <v>354</v>
      </c>
      <c r="C3182" s="130" t="s">
        <v>161</v>
      </c>
      <c r="D3182" s="130" t="s">
        <v>161</v>
      </c>
      <c r="E3182" s="130">
        <v>6092.6</v>
      </c>
      <c r="F3182" s="131" t="s">
        <v>161</v>
      </c>
    </row>
    <row r="3183" spans="1:6" ht="12.75">
      <c r="A3183" s="523" t="s">
        <v>748</v>
      </c>
      <c r="B3183" s="521"/>
      <c r="C3183" s="118">
        <v>64148</v>
      </c>
      <c r="D3183" s="118">
        <v>64148</v>
      </c>
      <c r="E3183" s="118">
        <v>38243.02</v>
      </c>
      <c r="F3183" s="119">
        <v>59.62</v>
      </c>
    </row>
    <row r="3184" spans="1:6" ht="12.75">
      <c r="A3184" s="523" t="s">
        <v>847</v>
      </c>
      <c r="B3184" s="521"/>
      <c r="C3184" s="118">
        <v>64148</v>
      </c>
      <c r="D3184" s="118">
        <v>64148</v>
      </c>
      <c r="E3184" s="118">
        <v>38243.02</v>
      </c>
      <c r="F3184" s="119">
        <v>59.62</v>
      </c>
    </row>
    <row r="3185" spans="1:6" ht="12.75">
      <c r="A3185" s="126" t="s">
        <v>306</v>
      </c>
      <c r="B3185" s="126" t="s">
        <v>307</v>
      </c>
      <c r="C3185" s="127">
        <v>8500</v>
      </c>
      <c r="D3185" s="127">
        <v>8500</v>
      </c>
      <c r="E3185" s="127">
        <v>4540</v>
      </c>
      <c r="F3185" s="128">
        <v>53.41</v>
      </c>
    </row>
    <row r="3186" spans="1:6" ht="12.75">
      <c r="A3186" s="129" t="s">
        <v>308</v>
      </c>
      <c r="B3186" s="129" t="s">
        <v>309</v>
      </c>
      <c r="C3186" s="130" t="s">
        <v>161</v>
      </c>
      <c r="D3186" s="130" t="s">
        <v>161</v>
      </c>
      <c r="E3186" s="130">
        <v>940</v>
      </c>
      <c r="F3186" s="131" t="s">
        <v>161</v>
      </c>
    </row>
    <row r="3187" spans="1:6" ht="12.75">
      <c r="A3187" s="129" t="s">
        <v>312</v>
      </c>
      <c r="B3187" s="129" t="s">
        <v>313</v>
      </c>
      <c r="C3187" s="130" t="s">
        <v>161</v>
      </c>
      <c r="D3187" s="130" t="s">
        <v>161</v>
      </c>
      <c r="E3187" s="130">
        <v>3600</v>
      </c>
      <c r="F3187" s="131" t="s">
        <v>161</v>
      </c>
    </row>
    <row r="3188" spans="1:6" ht="12.75">
      <c r="A3188" s="126" t="s">
        <v>316</v>
      </c>
      <c r="B3188" s="126" t="s">
        <v>317</v>
      </c>
      <c r="C3188" s="127">
        <v>7000</v>
      </c>
      <c r="D3188" s="127">
        <v>7000</v>
      </c>
      <c r="E3188" s="127">
        <v>5978.65</v>
      </c>
      <c r="F3188" s="128">
        <v>85.41</v>
      </c>
    </row>
    <row r="3189" spans="1:6" ht="12.75">
      <c r="A3189" s="129" t="s">
        <v>318</v>
      </c>
      <c r="B3189" s="129" t="s">
        <v>319</v>
      </c>
      <c r="C3189" s="130" t="s">
        <v>161</v>
      </c>
      <c r="D3189" s="130" t="s">
        <v>161</v>
      </c>
      <c r="E3189" s="130">
        <v>3380.19</v>
      </c>
      <c r="F3189" s="131" t="s">
        <v>161</v>
      </c>
    </row>
    <row r="3190" spans="1:6" ht="12.75">
      <c r="A3190" s="129" t="s">
        <v>322</v>
      </c>
      <c r="B3190" s="129" t="s">
        <v>323</v>
      </c>
      <c r="C3190" s="130" t="s">
        <v>161</v>
      </c>
      <c r="D3190" s="130" t="s">
        <v>161</v>
      </c>
      <c r="E3190" s="130">
        <v>1833.71</v>
      </c>
      <c r="F3190" s="131" t="s">
        <v>161</v>
      </c>
    </row>
    <row r="3191" spans="1:6" ht="12.75">
      <c r="A3191" s="129" t="s">
        <v>326</v>
      </c>
      <c r="B3191" s="129" t="s">
        <v>327</v>
      </c>
      <c r="C3191" s="130" t="s">
        <v>161</v>
      </c>
      <c r="D3191" s="130" t="s">
        <v>161</v>
      </c>
      <c r="E3191" s="130">
        <v>764.75</v>
      </c>
      <c r="F3191" s="131" t="s">
        <v>161</v>
      </c>
    </row>
    <row r="3192" spans="1:6" ht="12.75">
      <c r="A3192" s="126" t="s">
        <v>330</v>
      </c>
      <c r="B3192" s="126" t="s">
        <v>331</v>
      </c>
      <c r="C3192" s="127">
        <v>41648</v>
      </c>
      <c r="D3192" s="127">
        <v>41648</v>
      </c>
      <c r="E3192" s="127">
        <v>24804.8</v>
      </c>
      <c r="F3192" s="128">
        <v>59.56</v>
      </c>
    </row>
    <row r="3193" spans="1:6" ht="12.75">
      <c r="A3193" s="129" t="s">
        <v>332</v>
      </c>
      <c r="B3193" s="129" t="s">
        <v>333</v>
      </c>
      <c r="C3193" s="130" t="s">
        <v>161</v>
      </c>
      <c r="D3193" s="130" t="s">
        <v>161</v>
      </c>
      <c r="E3193" s="130">
        <v>908.94</v>
      </c>
      <c r="F3193" s="131" t="s">
        <v>161</v>
      </c>
    </row>
    <row r="3194" spans="1:6" ht="12.75">
      <c r="A3194" s="129" t="s">
        <v>336</v>
      </c>
      <c r="B3194" s="129" t="s">
        <v>337</v>
      </c>
      <c r="C3194" s="130" t="s">
        <v>161</v>
      </c>
      <c r="D3194" s="130" t="s">
        <v>161</v>
      </c>
      <c r="E3194" s="130">
        <v>8136.33</v>
      </c>
      <c r="F3194" s="131" t="s">
        <v>161</v>
      </c>
    </row>
    <row r="3195" spans="1:6" ht="12.75">
      <c r="A3195" s="129" t="s">
        <v>344</v>
      </c>
      <c r="B3195" s="129" t="s">
        <v>345</v>
      </c>
      <c r="C3195" s="130" t="s">
        <v>161</v>
      </c>
      <c r="D3195" s="130" t="s">
        <v>161</v>
      </c>
      <c r="E3195" s="130">
        <v>10497.03</v>
      </c>
      <c r="F3195" s="131" t="s">
        <v>161</v>
      </c>
    </row>
    <row r="3196" spans="1:6" ht="12.75">
      <c r="A3196" s="129" t="s">
        <v>346</v>
      </c>
      <c r="B3196" s="129" t="s">
        <v>347</v>
      </c>
      <c r="C3196" s="130" t="s">
        <v>161</v>
      </c>
      <c r="D3196" s="130" t="s">
        <v>161</v>
      </c>
      <c r="E3196" s="130">
        <v>2062.5</v>
      </c>
      <c r="F3196" s="131" t="s">
        <v>161</v>
      </c>
    </row>
    <row r="3197" spans="1:6" ht="12.75">
      <c r="A3197" s="129" t="s">
        <v>348</v>
      </c>
      <c r="B3197" s="129" t="s">
        <v>349</v>
      </c>
      <c r="C3197" s="130" t="s">
        <v>161</v>
      </c>
      <c r="D3197" s="130" t="s">
        <v>161</v>
      </c>
      <c r="E3197" s="130">
        <v>3200</v>
      </c>
      <c r="F3197" s="131" t="s">
        <v>161</v>
      </c>
    </row>
    <row r="3198" spans="1:6" ht="12.75">
      <c r="A3198" s="126" t="s">
        <v>350</v>
      </c>
      <c r="B3198" s="126" t="s">
        <v>351</v>
      </c>
      <c r="C3198" s="127">
        <v>1000</v>
      </c>
      <c r="D3198" s="127">
        <v>1000</v>
      </c>
      <c r="E3198" s="127">
        <v>0</v>
      </c>
      <c r="F3198" s="128">
        <v>0</v>
      </c>
    </row>
    <row r="3199" spans="1:6" ht="12.75">
      <c r="A3199" s="129" t="s">
        <v>352</v>
      </c>
      <c r="B3199" s="129" t="s">
        <v>351</v>
      </c>
      <c r="C3199" s="130" t="s">
        <v>161</v>
      </c>
      <c r="D3199" s="130" t="s">
        <v>161</v>
      </c>
      <c r="E3199" s="130">
        <v>0</v>
      </c>
      <c r="F3199" s="131" t="s">
        <v>161</v>
      </c>
    </row>
    <row r="3200" spans="1:6" ht="12.75">
      <c r="A3200" s="126" t="s">
        <v>353</v>
      </c>
      <c r="B3200" s="126" t="s">
        <v>354</v>
      </c>
      <c r="C3200" s="127">
        <v>6000</v>
      </c>
      <c r="D3200" s="127">
        <v>6000</v>
      </c>
      <c r="E3200" s="127">
        <v>2919.57</v>
      </c>
      <c r="F3200" s="128">
        <v>48.66</v>
      </c>
    </row>
    <row r="3201" spans="1:6" ht="12.75">
      <c r="A3201" s="129" t="s">
        <v>359</v>
      </c>
      <c r="B3201" s="129" t="s">
        <v>360</v>
      </c>
      <c r="C3201" s="130" t="s">
        <v>161</v>
      </c>
      <c r="D3201" s="130" t="s">
        <v>161</v>
      </c>
      <c r="E3201" s="130">
        <v>1354.99</v>
      </c>
      <c r="F3201" s="131" t="s">
        <v>161</v>
      </c>
    </row>
    <row r="3202" spans="1:6" ht="12.75">
      <c r="A3202" s="129" t="s">
        <v>365</v>
      </c>
      <c r="B3202" s="129" t="s">
        <v>354</v>
      </c>
      <c r="C3202" s="130" t="s">
        <v>161</v>
      </c>
      <c r="D3202" s="130" t="s">
        <v>161</v>
      </c>
      <c r="E3202" s="130">
        <v>1564.58</v>
      </c>
      <c r="F3202" s="131" t="s">
        <v>161</v>
      </c>
    </row>
    <row r="3203" spans="1:6" ht="12.75">
      <c r="A3203" s="523" t="s">
        <v>751</v>
      </c>
      <c r="B3203" s="521"/>
      <c r="C3203" s="118">
        <v>183000</v>
      </c>
      <c r="D3203" s="118">
        <v>183000</v>
      </c>
      <c r="E3203" s="118">
        <v>182999.32</v>
      </c>
      <c r="F3203" s="119">
        <v>100</v>
      </c>
    </row>
    <row r="3204" spans="1:6" ht="12.75">
      <c r="A3204" s="523" t="s">
        <v>863</v>
      </c>
      <c r="B3204" s="521"/>
      <c r="C3204" s="118">
        <v>110000</v>
      </c>
      <c r="D3204" s="118">
        <v>110000</v>
      </c>
      <c r="E3204" s="118">
        <v>110000</v>
      </c>
      <c r="F3204" s="119">
        <v>100</v>
      </c>
    </row>
    <row r="3205" spans="1:6" ht="12.75">
      <c r="A3205" s="126" t="s">
        <v>295</v>
      </c>
      <c r="B3205" s="126" t="s">
        <v>296</v>
      </c>
      <c r="C3205" s="127">
        <v>8500</v>
      </c>
      <c r="D3205" s="127">
        <v>8500</v>
      </c>
      <c r="E3205" s="127">
        <v>8500</v>
      </c>
      <c r="F3205" s="128">
        <v>100</v>
      </c>
    </row>
    <row r="3206" spans="1:6" ht="12.75">
      <c r="A3206" s="129" t="s">
        <v>297</v>
      </c>
      <c r="B3206" s="129" t="s">
        <v>296</v>
      </c>
      <c r="C3206" s="130" t="s">
        <v>161</v>
      </c>
      <c r="D3206" s="130" t="s">
        <v>161</v>
      </c>
      <c r="E3206" s="130">
        <v>8500</v>
      </c>
      <c r="F3206" s="131" t="s">
        <v>161</v>
      </c>
    </row>
    <row r="3207" spans="1:6" ht="12.75">
      <c r="A3207" s="126" t="s">
        <v>316</v>
      </c>
      <c r="B3207" s="126" t="s">
        <v>317</v>
      </c>
      <c r="C3207" s="127">
        <v>14800</v>
      </c>
      <c r="D3207" s="127">
        <v>14800</v>
      </c>
      <c r="E3207" s="127">
        <v>14898.55</v>
      </c>
      <c r="F3207" s="128">
        <v>100.67</v>
      </c>
    </row>
    <row r="3208" spans="1:6" ht="12.75">
      <c r="A3208" s="129" t="s">
        <v>318</v>
      </c>
      <c r="B3208" s="129" t="s">
        <v>319</v>
      </c>
      <c r="C3208" s="130" t="s">
        <v>161</v>
      </c>
      <c r="D3208" s="130" t="s">
        <v>161</v>
      </c>
      <c r="E3208" s="130">
        <v>13800</v>
      </c>
      <c r="F3208" s="131" t="s">
        <v>161</v>
      </c>
    </row>
    <row r="3209" spans="1:6" ht="12.75">
      <c r="A3209" s="129" t="s">
        <v>322</v>
      </c>
      <c r="B3209" s="129" t="s">
        <v>323</v>
      </c>
      <c r="C3209" s="130" t="s">
        <v>161</v>
      </c>
      <c r="D3209" s="130" t="s">
        <v>161</v>
      </c>
      <c r="E3209" s="130">
        <v>1098.55</v>
      </c>
      <c r="F3209" s="131" t="s">
        <v>161</v>
      </c>
    </row>
    <row r="3210" spans="1:6" ht="12.75">
      <c r="A3210" s="126" t="s">
        <v>330</v>
      </c>
      <c r="B3210" s="126" t="s">
        <v>331</v>
      </c>
      <c r="C3210" s="127">
        <v>80000</v>
      </c>
      <c r="D3210" s="127">
        <v>80000</v>
      </c>
      <c r="E3210" s="127">
        <v>79970.75</v>
      </c>
      <c r="F3210" s="128">
        <v>99.96</v>
      </c>
    </row>
    <row r="3211" spans="1:6" ht="12.75">
      <c r="A3211" s="129" t="s">
        <v>332</v>
      </c>
      <c r="B3211" s="129" t="s">
        <v>333</v>
      </c>
      <c r="C3211" s="130" t="s">
        <v>161</v>
      </c>
      <c r="D3211" s="130" t="s">
        <v>161</v>
      </c>
      <c r="E3211" s="130">
        <v>1553.23</v>
      </c>
      <c r="F3211" s="131" t="s">
        <v>161</v>
      </c>
    </row>
    <row r="3212" spans="1:6" ht="12.75">
      <c r="A3212" s="129" t="s">
        <v>336</v>
      </c>
      <c r="B3212" s="129" t="s">
        <v>337</v>
      </c>
      <c r="C3212" s="130" t="s">
        <v>161</v>
      </c>
      <c r="D3212" s="130" t="s">
        <v>161</v>
      </c>
      <c r="E3212" s="130">
        <v>4000</v>
      </c>
      <c r="F3212" s="131" t="s">
        <v>161</v>
      </c>
    </row>
    <row r="3213" spans="1:6" ht="12.75">
      <c r="A3213" s="129" t="s">
        <v>344</v>
      </c>
      <c r="B3213" s="129" t="s">
        <v>345</v>
      </c>
      <c r="C3213" s="130" t="s">
        <v>161</v>
      </c>
      <c r="D3213" s="130" t="s">
        <v>161</v>
      </c>
      <c r="E3213" s="130">
        <v>65417.52</v>
      </c>
      <c r="F3213" s="131" t="s">
        <v>161</v>
      </c>
    </row>
    <row r="3214" spans="1:6" ht="12.75">
      <c r="A3214" s="129" t="s">
        <v>348</v>
      </c>
      <c r="B3214" s="129" t="s">
        <v>349</v>
      </c>
      <c r="C3214" s="130" t="s">
        <v>161</v>
      </c>
      <c r="D3214" s="130" t="s">
        <v>161</v>
      </c>
      <c r="E3214" s="130">
        <v>9000</v>
      </c>
      <c r="F3214" s="131" t="s">
        <v>161</v>
      </c>
    </row>
    <row r="3215" spans="1:6" ht="12.75">
      <c r="A3215" s="126" t="s">
        <v>350</v>
      </c>
      <c r="B3215" s="126" t="s">
        <v>351</v>
      </c>
      <c r="C3215" s="127">
        <v>4700</v>
      </c>
      <c r="D3215" s="127">
        <v>4700</v>
      </c>
      <c r="E3215" s="127">
        <v>4630.7</v>
      </c>
      <c r="F3215" s="128">
        <v>98.53</v>
      </c>
    </row>
    <row r="3216" spans="1:6" ht="12.75">
      <c r="A3216" s="129" t="s">
        <v>352</v>
      </c>
      <c r="B3216" s="129" t="s">
        <v>351</v>
      </c>
      <c r="C3216" s="130" t="s">
        <v>161</v>
      </c>
      <c r="D3216" s="130" t="s">
        <v>161</v>
      </c>
      <c r="E3216" s="130">
        <v>4630.7</v>
      </c>
      <c r="F3216" s="131" t="s">
        <v>161</v>
      </c>
    </row>
    <row r="3217" spans="1:6" ht="12.75">
      <c r="A3217" s="126" t="s">
        <v>353</v>
      </c>
      <c r="B3217" s="126" t="s">
        <v>354</v>
      </c>
      <c r="C3217" s="127">
        <v>2000</v>
      </c>
      <c r="D3217" s="127">
        <v>2000</v>
      </c>
      <c r="E3217" s="127">
        <v>2000</v>
      </c>
      <c r="F3217" s="128">
        <v>100</v>
      </c>
    </row>
    <row r="3218" spans="1:6" ht="12.75">
      <c r="A3218" s="129" t="s">
        <v>365</v>
      </c>
      <c r="B3218" s="129" t="s">
        <v>354</v>
      </c>
      <c r="C3218" s="130" t="s">
        <v>161</v>
      </c>
      <c r="D3218" s="130" t="s">
        <v>161</v>
      </c>
      <c r="E3218" s="130">
        <v>2000</v>
      </c>
      <c r="F3218" s="131" t="s">
        <v>161</v>
      </c>
    </row>
    <row r="3219" spans="1:6" ht="12.75">
      <c r="A3219" s="523" t="s">
        <v>849</v>
      </c>
      <c r="B3219" s="521"/>
      <c r="C3219" s="118">
        <v>43000</v>
      </c>
      <c r="D3219" s="118">
        <v>43000</v>
      </c>
      <c r="E3219" s="118">
        <v>43000</v>
      </c>
      <c r="F3219" s="119">
        <v>100</v>
      </c>
    </row>
    <row r="3220" spans="1:6" ht="12.75">
      <c r="A3220" s="126" t="s">
        <v>316</v>
      </c>
      <c r="B3220" s="126" t="s">
        <v>317</v>
      </c>
      <c r="C3220" s="127">
        <v>2500</v>
      </c>
      <c r="D3220" s="127">
        <v>2500</v>
      </c>
      <c r="E3220" s="127">
        <v>2500</v>
      </c>
      <c r="F3220" s="128">
        <v>100</v>
      </c>
    </row>
    <row r="3221" spans="1:6" ht="12.75">
      <c r="A3221" s="129" t="s">
        <v>318</v>
      </c>
      <c r="B3221" s="129" t="s">
        <v>319</v>
      </c>
      <c r="C3221" s="130" t="s">
        <v>161</v>
      </c>
      <c r="D3221" s="130" t="s">
        <v>161</v>
      </c>
      <c r="E3221" s="130">
        <v>2500</v>
      </c>
      <c r="F3221" s="131" t="s">
        <v>161</v>
      </c>
    </row>
    <row r="3222" spans="1:6" ht="12.75">
      <c r="A3222" s="126" t="s">
        <v>330</v>
      </c>
      <c r="B3222" s="126" t="s">
        <v>331</v>
      </c>
      <c r="C3222" s="127">
        <v>40500</v>
      </c>
      <c r="D3222" s="127">
        <v>40500</v>
      </c>
      <c r="E3222" s="127">
        <v>40500</v>
      </c>
      <c r="F3222" s="128">
        <v>100</v>
      </c>
    </row>
    <row r="3223" spans="1:6" ht="12.75">
      <c r="A3223" s="129" t="s">
        <v>344</v>
      </c>
      <c r="B3223" s="129" t="s">
        <v>345</v>
      </c>
      <c r="C3223" s="130" t="s">
        <v>161</v>
      </c>
      <c r="D3223" s="130" t="s">
        <v>161</v>
      </c>
      <c r="E3223" s="130">
        <v>40500</v>
      </c>
      <c r="F3223" s="131" t="s">
        <v>161</v>
      </c>
    </row>
    <row r="3224" spans="1:6" ht="12.75">
      <c r="A3224" s="523" t="s">
        <v>1020</v>
      </c>
      <c r="B3224" s="521"/>
      <c r="C3224" s="118">
        <v>30000</v>
      </c>
      <c r="D3224" s="118">
        <v>30000</v>
      </c>
      <c r="E3224" s="118">
        <v>29999.32</v>
      </c>
      <c r="F3224" s="119">
        <v>100</v>
      </c>
    </row>
    <row r="3225" spans="1:6" ht="12.75">
      <c r="A3225" s="126" t="s">
        <v>330</v>
      </c>
      <c r="B3225" s="126" t="s">
        <v>331</v>
      </c>
      <c r="C3225" s="127">
        <v>30000</v>
      </c>
      <c r="D3225" s="127">
        <v>30000</v>
      </c>
      <c r="E3225" s="127">
        <v>29999.32</v>
      </c>
      <c r="F3225" s="128">
        <v>100</v>
      </c>
    </row>
    <row r="3226" spans="1:6" ht="12.75">
      <c r="A3226" s="129" t="s">
        <v>344</v>
      </c>
      <c r="B3226" s="129" t="s">
        <v>345</v>
      </c>
      <c r="C3226" s="130" t="s">
        <v>161</v>
      </c>
      <c r="D3226" s="130" t="s">
        <v>161</v>
      </c>
      <c r="E3226" s="130">
        <v>29999.32</v>
      </c>
      <c r="F3226" s="131" t="s">
        <v>161</v>
      </c>
    </row>
    <row r="3227" spans="1:6" ht="12.75">
      <c r="A3227" s="523" t="s">
        <v>753</v>
      </c>
      <c r="B3227" s="521"/>
      <c r="C3227" s="118">
        <v>10000</v>
      </c>
      <c r="D3227" s="118">
        <v>10000</v>
      </c>
      <c r="E3227" s="118">
        <v>3000</v>
      </c>
      <c r="F3227" s="119">
        <v>30</v>
      </c>
    </row>
    <row r="3228" spans="1:6" ht="12.75">
      <c r="A3228" s="523" t="s">
        <v>955</v>
      </c>
      <c r="B3228" s="521"/>
      <c r="C3228" s="118">
        <v>10000</v>
      </c>
      <c r="D3228" s="118">
        <v>10000</v>
      </c>
      <c r="E3228" s="118">
        <v>3000</v>
      </c>
      <c r="F3228" s="119">
        <v>30</v>
      </c>
    </row>
    <row r="3229" spans="1:6" ht="12.75">
      <c r="A3229" s="126" t="s">
        <v>330</v>
      </c>
      <c r="B3229" s="126" t="s">
        <v>331</v>
      </c>
      <c r="C3229" s="127">
        <v>10000</v>
      </c>
      <c r="D3229" s="127">
        <v>10000</v>
      </c>
      <c r="E3229" s="127">
        <v>3000</v>
      </c>
      <c r="F3229" s="128">
        <v>30</v>
      </c>
    </row>
    <row r="3230" spans="1:6" ht="12.75">
      <c r="A3230" s="129" t="s">
        <v>344</v>
      </c>
      <c r="B3230" s="129" t="s">
        <v>345</v>
      </c>
      <c r="C3230" s="130" t="s">
        <v>161</v>
      </c>
      <c r="D3230" s="130" t="s">
        <v>161</v>
      </c>
      <c r="E3230" s="130">
        <v>3000</v>
      </c>
      <c r="F3230" s="131" t="s">
        <v>161</v>
      </c>
    </row>
    <row r="3231" spans="1:6" ht="12.75">
      <c r="A3231" s="123" t="s">
        <v>775</v>
      </c>
      <c r="B3231" s="123" t="s">
        <v>853</v>
      </c>
      <c r="C3231" s="124">
        <v>13000</v>
      </c>
      <c r="D3231" s="124">
        <v>13000</v>
      </c>
      <c r="E3231" s="124">
        <v>13486.82</v>
      </c>
      <c r="F3231" s="125">
        <v>103.74</v>
      </c>
    </row>
    <row r="3232" spans="1:6" ht="12.75">
      <c r="A3232" s="523" t="s">
        <v>748</v>
      </c>
      <c r="B3232" s="521"/>
      <c r="C3232" s="118">
        <v>13000</v>
      </c>
      <c r="D3232" s="118">
        <v>13000</v>
      </c>
      <c r="E3232" s="118">
        <v>13486.82</v>
      </c>
      <c r="F3232" s="119">
        <v>103.74</v>
      </c>
    </row>
    <row r="3233" spans="1:6" ht="12.75">
      <c r="A3233" s="523" t="s">
        <v>847</v>
      </c>
      <c r="B3233" s="521"/>
      <c r="C3233" s="118">
        <v>13000</v>
      </c>
      <c r="D3233" s="118">
        <v>13000</v>
      </c>
      <c r="E3233" s="118">
        <v>13486.82</v>
      </c>
      <c r="F3233" s="119">
        <v>103.74</v>
      </c>
    </row>
    <row r="3234" spans="1:6" ht="12.75">
      <c r="A3234" s="126" t="s">
        <v>445</v>
      </c>
      <c r="B3234" s="126" t="s">
        <v>446</v>
      </c>
      <c r="C3234" s="127">
        <v>11800</v>
      </c>
      <c r="D3234" s="127">
        <v>11800</v>
      </c>
      <c r="E3234" s="127">
        <v>11486.82</v>
      </c>
      <c r="F3234" s="128">
        <v>97.35</v>
      </c>
    </row>
    <row r="3235" spans="1:6" ht="12.75">
      <c r="A3235" s="129" t="s">
        <v>447</v>
      </c>
      <c r="B3235" s="129" t="s">
        <v>278</v>
      </c>
      <c r="C3235" s="130" t="s">
        <v>161</v>
      </c>
      <c r="D3235" s="130" t="s">
        <v>161</v>
      </c>
      <c r="E3235" s="130">
        <v>11486.82</v>
      </c>
      <c r="F3235" s="131" t="s">
        <v>161</v>
      </c>
    </row>
    <row r="3236" spans="1:6" ht="12.75">
      <c r="A3236" s="126" t="s">
        <v>463</v>
      </c>
      <c r="B3236" s="126" t="s">
        <v>464</v>
      </c>
      <c r="C3236" s="127">
        <v>1200</v>
      </c>
      <c r="D3236" s="127">
        <v>1200</v>
      </c>
      <c r="E3236" s="127">
        <v>2000</v>
      </c>
      <c r="F3236" s="128">
        <v>166.67</v>
      </c>
    </row>
    <row r="3237" spans="1:6" ht="12.75">
      <c r="A3237" s="129" t="s">
        <v>465</v>
      </c>
      <c r="B3237" s="129" t="s">
        <v>466</v>
      </c>
      <c r="C3237" s="130" t="s">
        <v>161</v>
      </c>
      <c r="D3237" s="130" t="s">
        <v>161</v>
      </c>
      <c r="E3237" s="130">
        <v>2000</v>
      </c>
      <c r="F3237" s="131" t="s">
        <v>161</v>
      </c>
    </row>
    <row r="3238" spans="1:6" ht="12.75">
      <c r="A3238" s="522" t="s">
        <v>1024</v>
      </c>
      <c r="B3238" s="521"/>
      <c r="C3238" s="116">
        <v>8634250</v>
      </c>
      <c r="D3238" s="116">
        <v>8634250</v>
      </c>
      <c r="E3238" s="116">
        <v>8632337.59</v>
      </c>
      <c r="F3238" s="117">
        <v>99.98</v>
      </c>
    </row>
    <row r="3239" spans="1:6" ht="12.75">
      <c r="A3239" s="522" t="s">
        <v>1025</v>
      </c>
      <c r="B3239" s="521"/>
      <c r="C3239" s="116">
        <v>8634250</v>
      </c>
      <c r="D3239" s="116">
        <v>8634250</v>
      </c>
      <c r="E3239" s="116">
        <v>8632337.59</v>
      </c>
      <c r="F3239" s="117">
        <v>99.98</v>
      </c>
    </row>
    <row r="3240" spans="1:6" ht="12.75">
      <c r="A3240" s="523" t="s">
        <v>746</v>
      </c>
      <c r="B3240" s="521"/>
      <c r="C3240" s="118">
        <v>794250</v>
      </c>
      <c r="D3240" s="118">
        <v>794250</v>
      </c>
      <c r="E3240" s="118">
        <v>793965.2</v>
      </c>
      <c r="F3240" s="119">
        <v>99.96</v>
      </c>
    </row>
    <row r="3241" spans="1:6" ht="12.75">
      <c r="A3241" s="523" t="s">
        <v>747</v>
      </c>
      <c r="B3241" s="521"/>
      <c r="C3241" s="118">
        <v>794250</v>
      </c>
      <c r="D3241" s="118">
        <v>794250</v>
      </c>
      <c r="E3241" s="118">
        <v>793965.2</v>
      </c>
      <c r="F3241" s="119">
        <v>99.96</v>
      </c>
    </row>
    <row r="3242" spans="1:6" ht="12.75">
      <c r="A3242" s="523" t="s">
        <v>751</v>
      </c>
      <c r="B3242" s="521"/>
      <c r="C3242" s="118">
        <v>500000</v>
      </c>
      <c r="D3242" s="118">
        <v>500000</v>
      </c>
      <c r="E3242" s="118">
        <v>500000</v>
      </c>
      <c r="F3242" s="119">
        <v>100</v>
      </c>
    </row>
    <row r="3243" spans="1:6" ht="12.75">
      <c r="A3243" s="523" t="s">
        <v>862</v>
      </c>
      <c r="B3243" s="521"/>
      <c r="C3243" s="118">
        <v>500000</v>
      </c>
      <c r="D3243" s="118">
        <v>500000</v>
      </c>
      <c r="E3243" s="118">
        <v>500000</v>
      </c>
      <c r="F3243" s="119">
        <v>100</v>
      </c>
    </row>
    <row r="3244" spans="1:6" ht="12.75">
      <c r="A3244" s="523" t="s">
        <v>850</v>
      </c>
      <c r="B3244" s="521"/>
      <c r="C3244" s="118">
        <v>4502000</v>
      </c>
      <c r="D3244" s="118">
        <v>4502000</v>
      </c>
      <c r="E3244" s="118">
        <v>4500489.89</v>
      </c>
      <c r="F3244" s="119">
        <v>99.97</v>
      </c>
    </row>
    <row r="3245" spans="1:6" ht="12.75">
      <c r="A3245" s="523" t="s">
        <v>856</v>
      </c>
      <c r="B3245" s="521"/>
      <c r="C3245" s="118">
        <v>4502000</v>
      </c>
      <c r="D3245" s="118">
        <v>4502000</v>
      </c>
      <c r="E3245" s="118">
        <v>4500489.89</v>
      </c>
      <c r="F3245" s="119">
        <v>99.97</v>
      </c>
    </row>
    <row r="3246" spans="1:6" ht="12.75">
      <c r="A3246" s="523" t="s">
        <v>1297</v>
      </c>
      <c r="B3246" s="521"/>
      <c r="C3246" s="118">
        <v>2838000</v>
      </c>
      <c r="D3246" s="118">
        <v>2838000</v>
      </c>
      <c r="E3246" s="118">
        <v>2837882.5</v>
      </c>
      <c r="F3246" s="119">
        <v>100</v>
      </c>
    </row>
    <row r="3247" spans="1:6" ht="12.75">
      <c r="A3247" s="523" t="s">
        <v>1298</v>
      </c>
      <c r="B3247" s="521"/>
      <c r="C3247" s="118">
        <v>2838000</v>
      </c>
      <c r="D3247" s="118">
        <v>2838000</v>
      </c>
      <c r="E3247" s="118">
        <v>2837882.5</v>
      </c>
      <c r="F3247" s="119">
        <v>100</v>
      </c>
    </row>
    <row r="3248" spans="1:6" ht="12.75">
      <c r="A3248" s="120" t="s">
        <v>755</v>
      </c>
      <c r="B3248" s="120" t="s">
        <v>756</v>
      </c>
      <c r="C3248" s="121">
        <v>794250</v>
      </c>
      <c r="D3248" s="121">
        <v>794250</v>
      </c>
      <c r="E3248" s="121">
        <v>793965.2</v>
      </c>
      <c r="F3248" s="122">
        <v>99.96</v>
      </c>
    </row>
    <row r="3249" spans="1:6" ht="12.75">
      <c r="A3249" s="123" t="s">
        <v>757</v>
      </c>
      <c r="B3249" s="123" t="s">
        <v>758</v>
      </c>
      <c r="C3249" s="124">
        <v>794250</v>
      </c>
      <c r="D3249" s="124">
        <v>794250</v>
      </c>
      <c r="E3249" s="124">
        <v>793965.2</v>
      </c>
      <c r="F3249" s="125">
        <v>99.96</v>
      </c>
    </row>
    <row r="3250" spans="1:6" ht="12.75">
      <c r="A3250" s="523" t="s">
        <v>746</v>
      </c>
      <c r="B3250" s="521"/>
      <c r="C3250" s="118">
        <v>794250</v>
      </c>
      <c r="D3250" s="118">
        <v>794250</v>
      </c>
      <c r="E3250" s="118">
        <v>793965.2</v>
      </c>
      <c r="F3250" s="119">
        <v>99.96</v>
      </c>
    </row>
    <row r="3251" spans="1:6" ht="12.75">
      <c r="A3251" s="523" t="s">
        <v>747</v>
      </c>
      <c r="B3251" s="521"/>
      <c r="C3251" s="118">
        <v>794250</v>
      </c>
      <c r="D3251" s="118">
        <v>794250</v>
      </c>
      <c r="E3251" s="118">
        <v>793965.2</v>
      </c>
      <c r="F3251" s="119">
        <v>99.96</v>
      </c>
    </row>
    <row r="3252" spans="1:6" ht="12.75">
      <c r="A3252" s="126" t="s">
        <v>289</v>
      </c>
      <c r="B3252" s="126" t="s">
        <v>290</v>
      </c>
      <c r="C3252" s="127">
        <v>526800</v>
      </c>
      <c r="D3252" s="127">
        <v>526800</v>
      </c>
      <c r="E3252" s="127">
        <v>526751.97</v>
      </c>
      <c r="F3252" s="128">
        <v>99.99</v>
      </c>
    </row>
    <row r="3253" spans="1:6" ht="12.75">
      <c r="A3253" s="129" t="s">
        <v>291</v>
      </c>
      <c r="B3253" s="129" t="s">
        <v>292</v>
      </c>
      <c r="C3253" s="130" t="s">
        <v>161</v>
      </c>
      <c r="D3253" s="130" t="s">
        <v>161</v>
      </c>
      <c r="E3253" s="130">
        <v>526751.97</v>
      </c>
      <c r="F3253" s="131" t="s">
        <v>161</v>
      </c>
    </row>
    <row r="3254" spans="1:6" ht="12.75">
      <c r="A3254" s="126" t="s">
        <v>295</v>
      </c>
      <c r="B3254" s="126" t="s">
        <v>296</v>
      </c>
      <c r="C3254" s="127">
        <v>164400</v>
      </c>
      <c r="D3254" s="127">
        <v>164400</v>
      </c>
      <c r="E3254" s="127">
        <v>164371.32</v>
      </c>
      <c r="F3254" s="128">
        <v>99.98</v>
      </c>
    </row>
    <row r="3255" spans="1:6" ht="12.75">
      <c r="A3255" s="129" t="s">
        <v>297</v>
      </c>
      <c r="B3255" s="129" t="s">
        <v>296</v>
      </c>
      <c r="C3255" s="130" t="s">
        <v>161</v>
      </c>
      <c r="D3255" s="130" t="s">
        <v>161</v>
      </c>
      <c r="E3255" s="130">
        <v>164371.32</v>
      </c>
      <c r="F3255" s="131" t="s">
        <v>161</v>
      </c>
    </row>
    <row r="3256" spans="1:6" ht="12.75">
      <c r="A3256" s="126" t="s">
        <v>298</v>
      </c>
      <c r="B3256" s="126" t="s">
        <v>299</v>
      </c>
      <c r="C3256" s="127">
        <v>86950</v>
      </c>
      <c r="D3256" s="127">
        <v>86950</v>
      </c>
      <c r="E3256" s="127">
        <v>86914.05</v>
      </c>
      <c r="F3256" s="128">
        <v>99.96</v>
      </c>
    </row>
    <row r="3257" spans="1:6" ht="12.75">
      <c r="A3257" s="129" t="s">
        <v>302</v>
      </c>
      <c r="B3257" s="129" t="s">
        <v>303</v>
      </c>
      <c r="C3257" s="130" t="s">
        <v>161</v>
      </c>
      <c r="D3257" s="130" t="s">
        <v>161</v>
      </c>
      <c r="E3257" s="130">
        <v>86914.05</v>
      </c>
      <c r="F3257" s="131" t="s">
        <v>161</v>
      </c>
    </row>
    <row r="3258" spans="1:6" ht="12.75">
      <c r="A3258" s="126" t="s">
        <v>306</v>
      </c>
      <c r="B3258" s="126" t="s">
        <v>307</v>
      </c>
      <c r="C3258" s="127">
        <v>9600</v>
      </c>
      <c r="D3258" s="127">
        <v>9600</v>
      </c>
      <c r="E3258" s="127">
        <v>9543.2</v>
      </c>
      <c r="F3258" s="128">
        <v>99.41</v>
      </c>
    </row>
    <row r="3259" spans="1:6" ht="12.75">
      <c r="A3259" s="129" t="s">
        <v>308</v>
      </c>
      <c r="B3259" s="129" t="s">
        <v>309</v>
      </c>
      <c r="C3259" s="130" t="s">
        <v>161</v>
      </c>
      <c r="D3259" s="130" t="s">
        <v>161</v>
      </c>
      <c r="E3259" s="130">
        <v>200</v>
      </c>
      <c r="F3259" s="131" t="s">
        <v>161</v>
      </c>
    </row>
    <row r="3260" spans="1:6" ht="12.75">
      <c r="A3260" s="129" t="s">
        <v>310</v>
      </c>
      <c r="B3260" s="129" t="s">
        <v>311</v>
      </c>
      <c r="C3260" s="130" t="s">
        <v>161</v>
      </c>
      <c r="D3260" s="130" t="s">
        <v>161</v>
      </c>
      <c r="E3260" s="130">
        <v>9343.2</v>
      </c>
      <c r="F3260" s="131" t="s">
        <v>161</v>
      </c>
    </row>
    <row r="3261" spans="1:6" ht="12.75">
      <c r="A3261" s="126" t="s">
        <v>316</v>
      </c>
      <c r="B3261" s="126" t="s">
        <v>317</v>
      </c>
      <c r="C3261" s="127">
        <v>3100</v>
      </c>
      <c r="D3261" s="127">
        <v>3100</v>
      </c>
      <c r="E3261" s="127">
        <v>3034.86</v>
      </c>
      <c r="F3261" s="128">
        <v>97.9</v>
      </c>
    </row>
    <row r="3262" spans="1:6" ht="12.75">
      <c r="A3262" s="129" t="s">
        <v>318</v>
      </c>
      <c r="B3262" s="129" t="s">
        <v>319</v>
      </c>
      <c r="C3262" s="130" t="s">
        <v>161</v>
      </c>
      <c r="D3262" s="130" t="s">
        <v>161</v>
      </c>
      <c r="E3262" s="130">
        <v>3034.86</v>
      </c>
      <c r="F3262" s="131" t="s">
        <v>161</v>
      </c>
    </row>
    <row r="3263" spans="1:6" ht="12.75">
      <c r="A3263" s="126" t="s">
        <v>330</v>
      </c>
      <c r="B3263" s="126" t="s">
        <v>331</v>
      </c>
      <c r="C3263" s="127">
        <v>3400</v>
      </c>
      <c r="D3263" s="127">
        <v>3400</v>
      </c>
      <c r="E3263" s="127">
        <v>3349.8</v>
      </c>
      <c r="F3263" s="128">
        <v>98.52</v>
      </c>
    </row>
    <row r="3264" spans="1:6" ht="12.75">
      <c r="A3264" s="129" t="s">
        <v>332</v>
      </c>
      <c r="B3264" s="129" t="s">
        <v>333</v>
      </c>
      <c r="C3264" s="130" t="s">
        <v>161</v>
      </c>
      <c r="D3264" s="130" t="s">
        <v>161</v>
      </c>
      <c r="E3264" s="130">
        <v>3349.8</v>
      </c>
      <c r="F3264" s="131" t="s">
        <v>161</v>
      </c>
    </row>
    <row r="3265" spans="1:6" ht="12.75">
      <c r="A3265" s="120" t="s">
        <v>1026</v>
      </c>
      <c r="B3265" s="120" t="s">
        <v>1027</v>
      </c>
      <c r="C3265" s="121">
        <v>7840000</v>
      </c>
      <c r="D3265" s="121">
        <v>7840000</v>
      </c>
      <c r="E3265" s="121">
        <v>7838372.39</v>
      </c>
      <c r="F3265" s="122">
        <v>99.98</v>
      </c>
    </row>
    <row r="3266" spans="1:6" ht="12.75">
      <c r="A3266" s="123" t="s">
        <v>1293</v>
      </c>
      <c r="B3266" s="123" t="s">
        <v>1294</v>
      </c>
      <c r="C3266" s="124">
        <v>5002000</v>
      </c>
      <c r="D3266" s="124">
        <v>5002000</v>
      </c>
      <c r="E3266" s="124">
        <v>5000489.89</v>
      </c>
      <c r="F3266" s="125">
        <v>99.97</v>
      </c>
    </row>
    <row r="3267" spans="1:6" ht="12.75">
      <c r="A3267" s="523" t="s">
        <v>751</v>
      </c>
      <c r="B3267" s="521"/>
      <c r="C3267" s="118">
        <v>500000</v>
      </c>
      <c r="D3267" s="118">
        <v>500000</v>
      </c>
      <c r="E3267" s="118">
        <v>500000</v>
      </c>
      <c r="F3267" s="119">
        <v>100</v>
      </c>
    </row>
    <row r="3268" spans="1:6" ht="12.75">
      <c r="A3268" s="523" t="s">
        <v>862</v>
      </c>
      <c r="B3268" s="521"/>
      <c r="C3268" s="118">
        <v>500000</v>
      </c>
      <c r="D3268" s="118">
        <v>500000</v>
      </c>
      <c r="E3268" s="118">
        <v>500000</v>
      </c>
      <c r="F3268" s="119">
        <v>100</v>
      </c>
    </row>
    <row r="3269" spans="1:6" ht="12.75">
      <c r="A3269" s="126" t="s">
        <v>473</v>
      </c>
      <c r="B3269" s="126" t="s">
        <v>474</v>
      </c>
      <c r="C3269" s="127">
        <v>500000</v>
      </c>
      <c r="D3269" s="127">
        <v>500000</v>
      </c>
      <c r="E3269" s="127">
        <v>500000</v>
      </c>
      <c r="F3269" s="128">
        <v>100</v>
      </c>
    </row>
    <row r="3270" spans="1:6" ht="12.75">
      <c r="A3270" s="129" t="s">
        <v>475</v>
      </c>
      <c r="B3270" s="129" t="s">
        <v>474</v>
      </c>
      <c r="C3270" s="130" t="s">
        <v>161</v>
      </c>
      <c r="D3270" s="130" t="s">
        <v>161</v>
      </c>
      <c r="E3270" s="130">
        <v>500000</v>
      </c>
      <c r="F3270" s="131" t="s">
        <v>161</v>
      </c>
    </row>
    <row r="3271" spans="1:6" ht="12.75">
      <c r="A3271" s="523" t="s">
        <v>850</v>
      </c>
      <c r="B3271" s="521"/>
      <c r="C3271" s="118">
        <v>4502000</v>
      </c>
      <c r="D3271" s="118">
        <v>4502000</v>
      </c>
      <c r="E3271" s="118">
        <v>4500489.89</v>
      </c>
      <c r="F3271" s="119">
        <v>99.97</v>
      </c>
    </row>
    <row r="3272" spans="1:6" ht="12.75">
      <c r="A3272" s="523" t="s">
        <v>856</v>
      </c>
      <c r="B3272" s="521"/>
      <c r="C3272" s="118">
        <v>4502000</v>
      </c>
      <c r="D3272" s="118">
        <v>4502000</v>
      </c>
      <c r="E3272" s="118">
        <v>4500489.89</v>
      </c>
      <c r="F3272" s="119">
        <v>99.97</v>
      </c>
    </row>
    <row r="3273" spans="1:6" ht="12.75">
      <c r="A3273" s="126" t="s">
        <v>445</v>
      </c>
      <c r="B3273" s="126" t="s">
        <v>446</v>
      </c>
      <c r="C3273" s="127">
        <v>673000</v>
      </c>
      <c r="D3273" s="127">
        <v>673000</v>
      </c>
      <c r="E3273" s="127">
        <v>671936.75</v>
      </c>
      <c r="F3273" s="128">
        <v>99.84</v>
      </c>
    </row>
    <row r="3274" spans="1:6" ht="12.75">
      <c r="A3274" s="129" t="s">
        <v>447</v>
      </c>
      <c r="B3274" s="129" t="s">
        <v>278</v>
      </c>
      <c r="C3274" s="130" t="s">
        <v>161</v>
      </c>
      <c r="D3274" s="130" t="s">
        <v>161</v>
      </c>
      <c r="E3274" s="130">
        <v>386174.25</v>
      </c>
      <c r="F3274" s="131" t="s">
        <v>161</v>
      </c>
    </row>
    <row r="3275" spans="1:6" ht="12.75">
      <c r="A3275" s="129" t="s">
        <v>452</v>
      </c>
      <c r="B3275" s="129" t="s">
        <v>281</v>
      </c>
      <c r="C3275" s="130" t="s">
        <v>161</v>
      </c>
      <c r="D3275" s="130" t="s">
        <v>161</v>
      </c>
      <c r="E3275" s="130">
        <v>285762.5</v>
      </c>
      <c r="F3275" s="131" t="s">
        <v>161</v>
      </c>
    </row>
    <row r="3276" spans="1:6" ht="12.75">
      <c r="A3276" s="126" t="s">
        <v>473</v>
      </c>
      <c r="B3276" s="126" t="s">
        <v>474</v>
      </c>
      <c r="C3276" s="127">
        <v>3829000</v>
      </c>
      <c r="D3276" s="127">
        <v>3829000</v>
      </c>
      <c r="E3276" s="127">
        <v>3828553.14</v>
      </c>
      <c r="F3276" s="128">
        <v>99.99</v>
      </c>
    </row>
    <row r="3277" spans="1:6" ht="12.75">
      <c r="A3277" s="129" t="s">
        <v>475</v>
      </c>
      <c r="B3277" s="129" t="s">
        <v>474</v>
      </c>
      <c r="C3277" s="130" t="s">
        <v>161</v>
      </c>
      <c r="D3277" s="130" t="s">
        <v>161</v>
      </c>
      <c r="E3277" s="130">
        <v>3828553.14</v>
      </c>
      <c r="F3277" s="131" t="s">
        <v>161</v>
      </c>
    </row>
    <row r="3278" spans="1:6" ht="12.75">
      <c r="A3278" s="123" t="s">
        <v>1420</v>
      </c>
      <c r="B3278" s="123" t="s">
        <v>1421</v>
      </c>
      <c r="C3278" s="124">
        <v>2838000</v>
      </c>
      <c r="D3278" s="124">
        <v>2838000</v>
      </c>
      <c r="E3278" s="124">
        <v>2837882.5</v>
      </c>
      <c r="F3278" s="125">
        <v>100</v>
      </c>
    </row>
    <row r="3279" spans="1:6" ht="12.75">
      <c r="A3279" s="523" t="s">
        <v>1297</v>
      </c>
      <c r="B3279" s="521"/>
      <c r="C3279" s="118">
        <v>2838000</v>
      </c>
      <c r="D3279" s="118">
        <v>2838000</v>
      </c>
      <c r="E3279" s="118">
        <v>2837882.5</v>
      </c>
      <c r="F3279" s="119">
        <v>100</v>
      </c>
    </row>
    <row r="3280" spans="1:6" ht="12.75">
      <c r="A3280" s="523" t="s">
        <v>1298</v>
      </c>
      <c r="B3280" s="521"/>
      <c r="C3280" s="118">
        <v>2838000</v>
      </c>
      <c r="D3280" s="118">
        <v>2838000</v>
      </c>
      <c r="E3280" s="118">
        <v>2837882.5</v>
      </c>
      <c r="F3280" s="119">
        <v>100</v>
      </c>
    </row>
    <row r="3281" spans="1:6" ht="12.75">
      <c r="A3281" s="126" t="s">
        <v>439</v>
      </c>
      <c r="B3281" s="126" t="s">
        <v>440</v>
      </c>
      <c r="C3281" s="127">
        <v>2838000</v>
      </c>
      <c r="D3281" s="127">
        <v>2838000</v>
      </c>
      <c r="E3281" s="127">
        <v>2837882.5</v>
      </c>
      <c r="F3281" s="128">
        <v>100</v>
      </c>
    </row>
    <row r="3282" spans="1:6" ht="12.75">
      <c r="A3282" s="129" t="s">
        <v>441</v>
      </c>
      <c r="B3282" s="129" t="s">
        <v>276</v>
      </c>
      <c r="C3282" s="130" t="s">
        <v>161</v>
      </c>
      <c r="D3282" s="130" t="s">
        <v>161</v>
      </c>
      <c r="E3282" s="130">
        <v>2837882.5</v>
      </c>
      <c r="F3282" s="131" t="s">
        <v>161</v>
      </c>
    </row>
    <row r="3283" spans="1:6" ht="12.75">
      <c r="A3283" s="522" t="s">
        <v>1040</v>
      </c>
      <c r="B3283" s="521"/>
      <c r="C3283" s="116">
        <v>76339449</v>
      </c>
      <c r="D3283" s="116">
        <v>76339449</v>
      </c>
      <c r="E3283" s="116">
        <v>60569795.51</v>
      </c>
      <c r="F3283" s="117">
        <v>79.34</v>
      </c>
    </row>
    <row r="3284" spans="1:6" ht="12.75">
      <c r="A3284" s="522" t="s">
        <v>1041</v>
      </c>
      <c r="B3284" s="521"/>
      <c r="C3284" s="116">
        <v>76339449</v>
      </c>
      <c r="D3284" s="116">
        <v>76339449</v>
      </c>
      <c r="E3284" s="116">
        <v>60569795.51</v>
      </c>
      <c r="F3284" s="117">
        <v>79.34</v>
      </c>
    </row>
    <row r="3285" spans="1:6" ht="12.75">
      <c r="A3285" s="523" t="s">
        <v>746</v>
      </c>
      <c r="B3285" s="521"/>
      <c r="C3285" s="118">
        <v>3999381</v>
      </c>
      <c r="D3285" s="118">
        <v>3999381</v>
      </c>
      <c r="E3285" s="118">
        <v>3861430.61</v>
      </c>
      <c r="F3285" s="119">
        <v>96.55</v>
      </c>
    </row>
    <row r="3286" spans="1:6" ht="12.75">
      <c r="A3286" s="523" t="s">
        <v>747</v>
      </c>
      <c r="B3286" s="521"/>
      <c r="C3286" s="118">
        <v>3999381</v>
      </c>
      <c r="D3286" s="118">
        <v>3999381</v>
      </c>
      <c r="E3286" s="118">
        <v>3861430.61</v>
      </c>
      <c r="F3286" s="119">
        <v>96.55</v>
      </c>
    </row>
    <row r="3287" spans="1:6" ht="12.75">
      <c r="A3287" s="523" t="s">
        <v>748</v>
      </c>
      <c r="B3287" s="521"/>
      <c r="C3287" s="118">
        <v>52080595</v>
      </c>
      <c r="D3287" s="118">
        <v>52080595</v>
      </c>
      <c r="E3287" s="118">
        <v>42156112.93</v>
      </c>
      <c r="F3287" s="119">
        <v>80.94</v>
      </c>
    </row>
    <row r="3288" spans="1:6" ht="12.75">
      <c r="A3288" s="523" t="s">
        <v>1377</v>
      </c>
      <c r="B3288" s="521"/>
      <c r="C3288" s="118">
        <v>2900000</v>
      </c>
      <c r="D3288" s="118">
        <v>2900000</v>
      </c>
      <c r="E3288" s="118">
        <v>2900000</v>
      </c>
      <c r="F3288" s="119">
        <v>100</v>
      </c>
    </row>
    <row r="3289" spans="1:6" ht="12.75">
      <c r="A3289" s="523" t="s">
        <v>1042</v>
      </c>
      <c r="B3289" s="521"/>
      <c r="C3289" s="118">
        <v>24501090</v>
      </c>
      <c r="D3289" s="118">
        <v>24501090</v>
      </c>
      <c r="E3289" s="118">
        <v>22418641.8</v>
      </c>
      <c r="F3289" s="119">
        <v>91.5</v>
      </c>
    </row>
    <row r="3290" spans="1:6" ht="12.75">
      <c r="A3290" s="523" t="s">
        <v>846</v>
      </c>
      <c r="B3290" s="521"/>
      <c r="C3290" s="118">
        <v>17222000</v>
      </c>
      <c r="D3290" s="118">
        <v>17222000</v>
      </c>
      <c r="E3290" s="118">
        <v>15422087.8</v>
      </c>
      <c r="F3290" s="119">
        <v>89.55</v>
      </c>
    </row>
    <row r="3291" spans="1:6" ht="12.75">
      <c r="A3291" s="523" t="s">
        <v>1043</v>
      </c>
      <c r="B3291" s="521"/>
      <c r="C3291" s="118">
        <v>5484205</v>
      </c>
      <c r="D3291" s="118">
        <v>5484205</v>
      </c>
      <c r="E3291" s="118">
        <v>0</v>
      </c>
      <c r="F3291" s="119">
        <v>0</v>
      </c>
    </row>
    <row r="3292" spans="1:6" ht="12.75">
      <c r="A3292" s="523" t="s">
        <v>750</v>
      </c>
      <c r="B3292" s="521"/>
      <c r="C3292" s="118">
        <v>1368300</v>
      </c>
      <c r="D3292" s="118">
        <v>1368300</v>
      </c>
      <c r="E3292" s="118">
        <v>1114183.33</v>
      </c>
      <c r="F3292" s="119">
        <v>81.43</v>
      </c>
    </row>
    <row r="3293" spans="1:6" ht="12.75">
      <c r="A3293" s="523" t="s">
        <v>861</v>
      </c>
      <c r="B3293" s="521"/>
      <c r="C3293" s="118">
        <v>305000</v>
      </c>
      <c r="D3293" s="118">
        <v>305000</v>
      </c>
      <c r="E3293" s="118">
        <v>1200</v>
      </c>
      <c r="F3293" s="119">
        <v>0.39</v>
      </c>
    </row>
    <row r="3294" spans="1:6" ht="12.75">
      <c r="A3294" s="523" t="s">
        <v>1044</v>
      </c>
      <c r="B3294" s="521"/>
      <c r="C3294" s="118">
        <v>300000</v>
      </c>
      <c r="D3294" s="118">
        <v>300000</v>
      </c>
      <c r="E3294" s="118">
        <v>300000</v>
      </c>
      <c r="F3294" s="119">
        <v>100</v>
      </c>
    </row>
    <row r="3295" spans="1:6" ht="12.75">
      <c r="A3295" s="523" t="s">
        <v>751</v>
      </c>
      <c r="B3295" s="521"/>
      <c r="C3295" s="118">
        <v>1126255</v>
      </c>
      <c r="D3295" s="118">
        <v>1126255</v>
      </c>
      <c r="E3295" s="118">
        <v>957428.13</v>
      </c>
      <c r="F3295" s="119">
        <v>85.01</v>
      </c>
    </row>
    <row r="3296" spans="1:6" ht="12.75">
      <c r="A3296" s="523" t="s">
        <v>862</v>
      </c>
      <c r="B3296" s="521"/>
      <c r="C3296" s="118">
        <v>955630</v>
      </c>
      <c r="D3296" s="118">
        <v>955630</v>
      </c>
      <c r="E3296" s="118">
        <v>800000</v>
      </c>
      <c r="F3296" s="119">
        <v>83.71</v>
      </c>
    </row>
    <row r="3297" spans="1:6" ht="12.75">
      <c r="A3297" s="523" t="s">
        <v>863</v>
      </c>
      <c r="B3297" s="521"/>
      <c r="C3297" s="118">
        <v>11000</v>
      </c>
      <c r="D3297" s="118">
        <v>11000</v>
      </c>
      <c r="E3297" s="118">
        <v>17803.13</v>
      </c>
      <c r="F3297" s="119">
        <v>161.85</v>
      </c>
    </row>
    <row r="3298" spans="1:6" ht="12.75">
      <c r="A3298" s="523" t="s">
        <v>849</v>
      </c>
      <c r="B3298" s="521"/>
      <c r="C3298" s="118">
        <v>20000</v>
      </c>
      <c r="D3298" s="118">
        <v>20000</v>
      </c>
      <c r="E3298" s="118">
        <v>0</v>
      </c>
      <c r="F3298" s="119">
        <v>0</v>
      </c>
    </row>
    <row r="3299" spans="1:6" ht="12.75">
      <c r="A3299" s="523" t="s">
        <v>752</v>
      </c>
      <c r="B3299" s="521"/>
      <c r="C3299" s="118">
        <v>139625</v>
      </c>
      <c r="D3299" s="118">
        <v>139625</v>
      </c>
      <c r="E3299" s="118">
        <v>139625</v>
      </c>
      <c r="F3299" s="119">
        <v>100</v>
      </c>
    </row>
    <row r="3300" spans="1:6" ht="12.75">
      <c r="A3300" s="523" t="s">
        <v>850</v>
      </c>
      <c r="B3300" s="521"/>
      <c r="C3300" s="118">
        <v>17707530</v>
      </c>
      <c r="D3300" s="118">
        <v>17707530</v>
      </c>
      <c r="E3300" s="118">
        <v>12450133.06</v>
      </c>
      <c r="F3300" s="119">
        <v>70.31</v>
      </c>
    </row>
    <row r="3301" spans="1:6" ht="12.75">
      <c r="A3301" s="523" t="s">
        <v>856</v>
      </c>
      <c r="B3301" s="521"/>
      <c r="C3301" s="118">
        <v>17707530</v>
      </c>
      <c r="D3301" s="118">
        <v>17707530</v>
      </c>
      <c r="E3301" s="118">
        <v>12450133.06</v>
      </c>
      <c r="F3301" s="119">
        <v>70.31</v>
      </c>
    </row>
    <row r="3302" spans="1:6" ht="12.75">
      <c r="A3302" s="523" t="s">
        <v>1297</v>
      </c>
      <c r="B3302" s="521"/>
      <c r="C3302" s="118">
        <v>1425688</v>
      </c>
      <c r="D3302" s="118">
        <v>1425688</v>
      </c>
      <c r="E3302" s="118">
        <v>1144690.78</v>
      </c>
      <c r="F3302" s="119">
        <v>80.29</v>
      </c>
    </row>
    <row r="3303" spans="1:6" ht="12.75">
      <c r="A3303" s="523" t="s">
        <v>1298</v>
      </c>
      <c r="B3303" s="521"/>
      <c r="C3303" s="118">
        <v>1425688</v>
      </c>
      <c r="D3303" s="118">
        <v>1425688</v>
      </c>
      <c r="E3303" s="118">
        <v>1144690.78</v>
      </c>
      <c r="F3303" s="119">
        <v>80.29</v>
      </c>
    </row>
    <row r="3304" spans="1:6" ht="12.75">
      <c r="A3304" s="120" t="s">
        <v>755</v>
      </c>
      <c r="B3304" s="120" t="s">
        <v>756</v>
      </c>
      <c r="C3304" s="121">
        <v>4134100</v>
      </c>
      <c r="D3304" s="121">
        <v>4117300</v>
      </c>
      <c r="E3304" s="121">
        <v>3883402.36</v>
      </c>
      <c r="F3304" s="122">
        <v>94.32</v>
      </c>
    </row>
    <row r="3305" spans="1:6" ht="12.75">
      <c r="A3305" s="123" t="s">
        <v>757</v>
      </c>
      <c r="B3305" s="123" t="s">
        <v>758</v>
      </c>
      <c r="C3305" s="124">
        <v>3754700</v>
      </c>
      <c r="D3305" s="124">
        <v>3709000</v>
      </c>
      <c r="E3305" s="124">
        <v>3622552.27</v>
      </c>
      <c r="F3305" s="125">
        <v>97.67</v>
      </c>
    </row>
    <row r="3306" spans="1:6" ht="12.75">
      <c r="A3306" s="523" t="s">
        <v>746</v>
      </c>
      <c r="B3306" s="521"/>
      <c r="C3306" s="118">
        <v>3754700</v>
      </c>
      <c r="D3306" s="118">
        <v>3709000</v>
      </c>
      <c r="E3306" s="118">
        <v>3622552.27</v>
      </c>
      <c r="F3306" s="119">
        <v>97.67</v>
      </c>
    </row>
    <row r="3307" spans="1:6" ht="12.75">
      <c r="A3307" s="523" t="s">
        <v>747</v>
      </c>
      <c r="B3307" s="521"/>
      <c r="C3307" s="118">
        <v>3754700</v>
      </c>
      <c r="D3307" s="118">
        <v>3709000</v>
      </c>
      <c r="E3307" s="118">
        <v>3622552.27</v>
      </c>
      <c r="F3307" s="119">
        <v>97.67</v>
      </c>
    </row>
    <row r="3308" spans="1:6" ht="12.75">
      <c r="A3308" s="126" t="s">
        <v>289</v>
      </c>
      <c r="B3308" s="126" t="s">
        <v>290</v>
      </c>
      <c r="C3308" s="127">
        <v>2760000</v>
      </c>
      <c r="D3308" s="127">
        <v>2714300</v>
      </c>
      <c r="E3308" s="127">
        <v>2697207.58</v>
      </c>
      <c r="F3308" s="128">
        <v>99.37</v>
      </c>
    </row>
    <row r="3309" spans="1:6" ht="12.75">
      <c r="A3309" s="129" t="s">
        <v>291</v>
      </c>
      <c r="B3309" s="129" t="s">
        <v>292</v>
      </c>
      <c r="C3309" s="130" t="s">
        <v>161</v>
      </c>
      <c r="D3309" s="130" t="s">
        <v>161</v>
      </c>
      <c r="E3309" s="130">
        <v>2697207.58</v>
      </c>
      <c r="F3309" s="131" t="s">
        <v>161</v>
      </c>
    </row>
    <row r="3310" spans="1:6" ht="12.75">
      <c r="A3310" s="126" t="s">
        <v>295</v>
      </c>
      <c r="B3310" s="126" t="s">
        <v>296</v>
      </c>
      <c r="C3310" s="127">
        <v>210000</v>
      </c>
      <c r="D3310" s="127">
        <v>210000</v>
      </c>
      <c r="E3310" s="127">
        <v>209983.47</v>
      </c>
      <c r="F3310" s="128">
        <v>99.99</v>
      </c>
    </row>
    <row r="3311" spans="1:6" ht="12.75">
      <c r="A3311" s="129" t="s">
        <v>297</v>
      </c>
      <c r="B3311" s="129" t="s">
        <v>296</v>
      </c>
      <c r="C3311" s="130" t="s">
        <v>161</v>
      </c>
      <c r="D3311" s="130" t="s">
        <v>161</v>
      </c>
      <c r="E3311" s="130">
        <v>209983.47</v>
      </c>
      <c r="F3311" s="131" t="s">
        <v>161</v>
      </c>
    </row>
    <row r="3312" spans="1:6" ht="12.75">
      <c r="A3312" s="126" t="s">
        <v>298</v>
      </c>
      <c r="B3312" s="126" t="s">
        <v>299</v>
      </c>
      <c r="C3312" s="127">
        <v>454800</v>
      </c>
      <c r="D3312" s="127">
        <v>454800</v>
      </c>
      <c r="E3312" s="127">
        <v>445039.78</v>
      </c>
      <c r="F3312" s="128">
        <v>97.85</v>
      </c>
    </row>
    <row r="3313" spans="1:6" ht="12.75">
      <c r="A3313" s="129" t="s">
        <v>302</v>
      </c>
      <c r="B3313" s="129" t="s">
        <v>303</v>
      </c>
      <c r="C3313" s="130" t="s">
        <v>161</v>
      </c>
      <c r="D3313" s="130" t="s">
        <v>161</v>
      </c>
      <c r="E3313" s="130">
        <v>445039.78</v>
      </c>
      <c r="F3313" s="131" t="s">
        <v>161</v>
      </c>
    </row>
    <row r="3314" spans="1:6" ht="12.75">
      <c r="A3314" s="126" t="s">
        <v>306</v>
      </c>
      <c r="B3314" s="126" t="s">
        <v>307</v>
      </c>
      <c r="C3314" s="127">
        <v>172000</v>
      </c>
      <c r="D3314" s="127">
        <v>172000</v>
      </c>
      <c r="E3314" s="127">
        <v>150302.4</v>
      </c>
      <c r="F3314" s="128">
        <v>87.39</v>
      </c>
    </row>
    <row r="3315" spans="1:6" ht="12.75">
      <c r="A3315" s="129" t="s">
        <v>308</v>
      </c>
      <c r="B3315" s="129" t="s">
        <v>309</v>
      </c>
      <c r="C3315" s="130" t="s">
        <v>161</v>
      </c>
      <c r="D3315" s="130" t="s">
        <v>161</v>
      </c>
      <c r="E3315" s="130">
        <v>22360</v>
      </c>
      <c r="F3315" s="131" t="s">
        <v>161</v>
      </c>
    </row>
    <row r="3316" spans="1:6" ht="12.75">
      <c r="A3316" s="129" t="s">
        <v>310</v>
      </c>
      <c r="B3316" s="129" t="s">
        <v>311</v>
      </c>
      <c r="C3316" s="130" t="s">
        <v>161</v>
      </c>
      <c r="D3316" s="130" t="s">
        <v>161</v>
      </c>
      <c r="E3316" s="130">
        <v>123542.4</v>
      </c>
      <c r="F3316" s="131" t="s">
        <v>161</v>
      </c>
    </row>
    <row r="3317" spans="1:6" ht="12.75">
      <c r="A3317" s="129" t="s">
        <v>312</v>
      </c>
      <c r="B3317" s="129" t="s">
        <v>313</v>
      </c>
      <c r="C3317" s="130" t="s">
        <v>161</v>
      </c>
      <c r="D3317" s="130" t="s">
        <v>161</v>
      </c>
      <c r="E3317" s="130">
        <v>4400</v>
      </c>
      <c r="F3317" s="131" t="s">
        <v>161</v>
      </c>
    </row>
    <row r="3318" spans="1:6" ht="12.75">
      <c r="A3318" s="129" t="s">
        <v>314</v>
      </c>
      <c r="B3318" s="129" t="s">
        <v>315</v>
      </c>
      <c r="C3318" s="130" t="s">
        <v>161</v>
      </c>
      <c r="D3318" s="130" t="s">
        <v>161</v>
      </c>
      <c r="E3318" s="130">
        <v>0</v>
      </c>
      <c r="F3318" s="131" t="s">
        <v>161</v>
      </c>
    </row>
    <row r="3319" spans="1:6" ht="12.75">
      <c r="A3319" s="126" t="s">
        <v>316</v>
      </c>
      <c r="B3319" s="126" t="s">
        <v>317</v>
      </c>
      <c r="C3319" s="127">
        <v>55000</v>
      </c>
      <c r="D3319" s="127">
        <v>55000</v>
      </c>
      <c r="E3319" s="127">
        <v>43642.04</v>
      </c>
      <c r="F3319" s="128">
        <v>79.35</v>
      </c>
    </row>
    <row r="3320" spans="1:6" ht="12.75">
      <c r="A3320" s="129" t="s">
        <v>318</v>
      </c>
      <c r="B3320" s="129" t="s">
        <v>319</v>
      </c>
      <c r="C3320" s="130" t="s">
        <v>161</v>
      </c>
      <c r="D3320" s="130" t="s">
        <v>161</v>
      </c>
      <c r="E3320" s="130">
        <v>43642.04</v>
      </c>
      <c r="F3320" s="131" t="s">
        <v>161</v>
      </c>
    </row>
    <row r="3321" spans="1:6" ht="12.75">
      <c r="A3321" s="126" t="s">
        <v>330</v>
      </c>
      <c r="B3321" s="126" t="s">
        <v>331</v>
      </c>
      <c r="C3321" s="127">
        <v>60900</v>
      </c>
      <c r="D3321" s="127">
        <v>60900</v>
      </c>
      <c r="E3321" s="127">
        <v>35307.92</v>
      </c>
      <c r="F3321" s="128">
        <v>57.98</v>
      </c>
    </row>
    <row r="3322" spans="1:6" ht="12.75">
      <c r="A3322" s="129" t="s">
        <v>332</v>
      </c>
      <c r="B3322" s="129" t="s">
        <v>333</v>
      </c>
      <c r="C3322" s="130" t="s">
        <v>161</v>
      </c>
      <c r="D3322" s="130" t="s">
        <v>161</v>
      </c>
      <c r="E3322" s="130">
        <v>20350.17</v>
      </c>
      <c r="F3322" s="131" t="s">
        <v>161</v>
      </c>
    </row>
    <row r="3323" spans="1:6" ht="12.75">
      <c r="A3323" s="129" t="s">
        <v>336</v>
      </c>
      <c r="B3323" s="129" t="s">
        <v>337</v>
      </c>
      <c r="C3323" s="130" t="s">
        <v>161</v>
      </c>
      <c r="D3323" s="130" t="s">
        <v>161</v>
      </c>
      <c r="E3323" s="130">
        <v>14957.75</v>
      </c>
      <c r="F3323" s="131" t="s">
        <v>161</v>
      </c>
    </row>
    <row r="3324" spans="1:6" ht="12.75">
      <c r="A3324" s="129" t="s">
        <v>342</v>
      </c>
      <c r="B3324" s="129" t="s">
        <v>343</v>
      </c>
      <c r="C3324" s="130" t="s">
        <v>161</v>
      </c>
      <c r="D3324" s="130" t="s">
        <v>161</v>
      </c>
      <c r="E3324" s="130">
        <v>0</v>
      </c>
      <c r="F3324" s="131" t="s">
        <v>161</v>
      </c>
    </row>
    <row r="3325" spans="1:6" ht="12.75">
      <c r="A3325" s="129" t="s">
        <v>344</v>
      </c>
      <c r="B3325" s="129" t="s">
        <v>345</v>
      </c>
      <c r="C3325" s="130" t="s">
        <v>161</v>
      </c>
      <c r="D3325" s="130" t="s">
        <v>161</v>
      </c>
      <c r="E3325" s="130">
        <v>0</v>
      </c>
      <c r="F3325" s="131" t="s">
        <v>161</v>
      </c>
    </row>
    <row r="3326" spans="1:6" ht="12.75">
      <c r="A3326" s="129" t="s">
        <v>348</v>
      </c>
      <c r="B3326" s="129" t="s">
        <v>349</v>
      </c>
      <c r="C3326" s="130" t="s">
        <v>161</v>
      </c>
      <c r="D3326" s="130" t="s">
        <v>161</v>
      </c>
      <c r="E3326" s="130">
        <v>0</v>
      </c>
      <c r="F3326" s="131" t="s">
        <v>161</v>
      </c>
    </row>
    <row r="3327" spans="1:6" ht="12.75">
      <c r="A3327" s="126" t="s">
        <v>353</v>
      </c>
      <c r="B3327" s="126" t="s">
        <v>354</v>
      </c>
      <c r="C3327" s="127">
        <v>42000</v>
      </c>
      <c r="D3327" s="127">
        <v>42000</v>
      </c>
      <c r="E3327" s="127">
        <v>41069.08</v>
      </c>
      <c r="F3327" s="128">
        <v>97.78</v>
      </c>
    </row>
    <row r="3328" spans="1:6" ht="12.75">
      <c r="A3328" s="129" t="s">
        <v>362</v>
      </c>
      <c r="B3328" s="129" t="s">
        <v>363</v>
      </c>
      <c r="C3328" s="130" t="s">
        <v>161</v>
      </c>
      <c r="D3328" s="130" t="s">
        <v>161</v>
      </c>
      <c r="E3328" s="130">
        <v>41069.08</v>
      </c>
      <c r="F3328" s="131" t="s">
        <v>161</v>
      </c>
    </row>
    <row r="3329" spans="1:6" ht="12.75">
      <c r="A3329" s="129" t="s">
        <v>365</v>
      </c>
      <c r="B3329" s="129" t="s">
        <v>354</v>
      </c>
      <c r="C3329" s="130" t="s">
        <v>161</v>
      </c>
      <c r="D3329" s="130" t="s">
        <v>161</v>
      </c>
      <c r="E3329" s="130">
        <v>0</v>
      </c>
      <c r="F3329" s="131" t="s">
        <v>161</v>
      </c>
    </row>
    <row r="3330" spans="1:6" ht="12.75">
      <c r="A3330" s="123" t="s">
        <v>805</v>
      </c>
      <c r="B3330" s="123" t="s">
        <v>1045</v>
      </c>
      <c r="C3330" s="124">
        <v>54300</v>
      </c>
      <c r="D3330" s="124">
        <v>54300</v>
      </c>
      <c r="E3330" s="124">
        <v>34283.68</v>
      </c>
      <c r="F3330" s="125">
        <v>63.14</v>
      </c>
    </row>
    <row r="3331" spans="1:6" ht="12.75">
      <c r="A3331" s="523" t="s">
        <v>746</v>
      </c>
      <c r="B3331" s="521"/>
      <c r="C3331" s="118">
        <v>24000</v>
      </c>
      <c r="D3331" s="118">
        <v>24000</v>
      </c>
      <c r="E3331" s="118">
        <v>11667.5</v>
      </c>
      <c r="F3331" s="119">
        <v>48.61</v>
      </c>
    </row>
    <row r="3332" spans="1:6" ht="12.75">
      <c r="A3332" s="523" t="s">
        <v>747</v>
      </c>
      <c r="B3332" s="521"/>
      <c r="C3332" s="118">
        <v>24000</v>
      </c>
      <c r="D3332" s="118">
        <v>24000</v>
      </c>
      <c r="E3332" s="118">
        <v>11667.5</v>
      </c>
      <c r="F3332" s="119">
        <v>48.61</v>
      </c>
    </row>
    <row r="3333" spans="1:6" ht="12.75">
      <c r="A3333" s="126" t="s">
        <v>316</v>
      </c>
      <c r="B3333" s="126" t="s">
        <v>317</v>
      </c>
      <c r="C3333" s="127">
        <v>1000</v>
      </c>
      <c r="D3333" s="127">
        <v>1000</v>
      </c>
      <c r="E3333" s="127">
        <v>0</v>
      </c>
      <c r="F3333" s="128">
        <v>0</v>
      </c>
    </row>
    <row r="3334" spans="1:6" ht="12.75">
      <c r="A3334" s="129" t="s">
        <v>318</v>
      </c>
      <c r="B3334" s="129" t="s">
        <v>319</v>
      </c>
      <c r="C3334" s="130" t="s">
        <v>161</v>
      </c>
      <c r="D3334" s="130" t="s">
        <v>161</v>
      </c>
      <c r="E3334" s="130">
        <v>0</v>
      </c>
      <c r="F3334" s="131" t="s">
        <v>161</v>
      </c>
    </row>
    <row r="3335" spans="1:6" ht="12.75">
      <c r="A3335" s="126" t="s">
        <v>330</v>
      </c>
      <c r="B3335" s="126" t="s">
        <v>331</v>
      </c>
      <c r="C3335" s="127">
        <v>20000</v>
      </c>
      <c r="D3335" s="127">
        <v>20000</v>
      </c>
      <c r="E3335" s="127">
        <v>9667.5</v>
      </c>
      <c r="F3335" s="128">
        <v>48.34</v>
      </c>
    </row>
    <row r="3336" spans="1:6" ht="12.75">
      <c r="A3336" s="129" t="s">
        <v>334</v>
      </c>
      <c r="B3336" s="129" t="s">
        <v>335</v>
      </c>
      <c r="C3336" s="130" t="s">
        <v>161</v>
      </c>
      <c r="D3336" s="130" t="s">
        <v>161</v>
      </c>
      <c r="E3336" s="130">
        <v>6667.5</v>
      </c>
      <c r="F3336" s="131" t="s">
        <v>161</v>
      </c>
    </row>
    <row r="3337" spans="1:6" ht="12.75">
      <c r="A3337" s="129" t="s">
        <v>338</v>
      </c>
      <c r="B3337" s="129" t="s">
        <v>339</v>
      </c>
      <c r="C3337" s="130" t="s">
        <v>161</v>
      </c>
      <c r="D3337" s="130" t="s">
        <v>161</v>
      </c>
      <c r="E3337" s="130">
        <v>0</v>
      </c>
      <c r="F3337" s="131" t="s">
        <v>161</v>
      </c>
    </row>
    <row r="3338" spans="1:6" ht="12.75">
      <c r="A3338" s="129" t="s">
        <v>344</v>
      </c>
      <c r="B3338" s="129" t="s">
        <v>345</v>
      </c>
      <c r="C3338" s="130" t="s">
        <v>161</v>
      </c>
      <c r="D3338" s="130" t="s">
        <v>161</v>
      </c>
      <c r="E3338" s="130">
        <v>3000</v>
      </c>
      <c r="F3338" s="131" t="s">
        <v>161</v>
      </c>
    </row>
    <row r="3339" spans="1:6" ht="12.75">
      <c r="A3339" s="129" t="s">
        <v>348</v>
      </c>
      <c r="B3339" s="129" t="s">
        <v>349</v>
      </c>
      <c r="C3339" s="130" t="s">
        <v>161</v>
      </c>
      <c r="D3339" s="130" t="s">
        <v>161</v>
      </c>
      <c r="E3339" s="130">
        <v>0</v>
      </c>
      <c r="F3339" s="131" t="s">
        <v>161</v>
      </c>
    </row>
    <row r="3340" spans="1:6" ht="12.75">
      <c r="A3340" s="126" t="s">
        <v>353</v>
      </c>
      <c r="B3340" s="126" t="s">
        <v>354</v>
      </c>
      <c r="C3340" s="127">
        <v>3000</v>
      </c>
      <c r="D3340" s="127">
        <v>3000</v>
      </c>
      <c r="E3340" s="127">
        <v>2000</v>
      </c>
      <c r="F3340" s="128">
        <v>66.67</v>
      </c>
    </row>
    <row r="3341" spans="1:6" ht="12.75">
      <c r="A3341" s="129" t="s">
        <v>362</v>
      </c>
      <c r="B3341" s="129" t="s">
        <v>363</v>
      </c>
      <c r="C3341" s="130" t="s">
        <v>161</v>
      </c>
      <c r="D3341" s="130" t="s">
        <v>161</v>
      </c>
      <c r="E3341" s="130">
        <v>2000</v>
      </c>
      <c r="F3341" s="131" t="s">
        <v>161</v>
      </c>
    </row>
    <row r="3342" spans="1:6" ht="12.75">
      <c r="A3342" s="129" t="s">
        <v>365</v>
      </c>
      <c r="B3342" s="129" t="s">
        <v>354</v>
      </c>
      <c r="C3342" s="130" t="s">
        <v>161</v>
      </c>
      <c r="D3342" s="130" t="s">
        <v>161</v>
      </c>
      <c r="E3342" s="130">
        <v>0</v>
      </c>
      <c r="F3342" s="131" t="s">
        <v>161</v>
      </c>
    </row>
    <row r="3343" spans="1:6" ht="12.75">
      <c r="A3343" s="523" t="s">
        <v>748</v>
      </c>
      <c r="B3343" s="521"/>
      <c r="C3343" s="118">
        <v>30300</v>
      </c>
      <c r="D3343" s="118">
        <v>30300</v>
      </c>
      <c r="E3343" s="118">
        <v>22616.18</v>
      </c>
      <c r="F3343" s="119">
        <v>74.64</v>
      </c>
    </row>
    <row r="3344" spans="1:6" ht="12.75">
      <c r="A3344" s="523" t="s">
        <v>750</v>
      </c>
      <c r="B3344" s="521"/>
      <c r="C3344" s="118">
        <v>30300</v>
      </c>
      <c r="D3344" s="118">
        <v>30300</v>
      </c>
      <c r="E3344" s="118">
        <v>22616.18</v>
      </c>
      <c r="F3344" s="119">
        <v>74.64</v>
      </c>
    </row>
    <row r="3345" spans="1:6" ht="12.75">
      <c r="A3345" s="126" t="s">
        <v>330</v>
      </c>
      <c r="B3345" s="126" t="s">
        <v>331</v>
      </c>
      <c r="C3345" s="127">
        <v>30300</v>
      </c>
      <c r="D3345" s="127">
        <v>30300</v>
      </c>
      <c r="E3345" s="127">
        <v>22616.18</v>
      </c>
      <c r="F3345" s="128">
        <v>74.64</v>
      </c>
    </row>
    <row r="3346" spans="1:6" ht="12.75">
      <c r="A3346" s="129" t="s">
        <v>340</v>
      </c>
      <c r="B3346" s="129" t="s">
        <v>341</v>
      </c>
      <c r="C3346" s="130" t="s">
        <v>161</v>
      </c>
      <c r="D3346" s="130" t="s">
        <v>161</v>
      </c>
      <c r="E3346" s="130">
        <v>22616.18</v>
      </c>
      <c r="F3346" s="131" t="s">
        <v>161</v>
      </c>
    </row>
    <row r="3347" spans="1:6" ht="12.75">
      <c r="A3347" s="123" t="s">
        <v>807</v>
      </c>
      <c r="B3347" s="123" t="s">
        <v>1046</v>
      </c>
      <c r="C3347" s="124">
        <v>127000</v>
      </c>
      <c r="D3347" s="124">
        <v>127000</v>
      </c>
      <c r="E3347" s="124">
        <v>18862.91</v>
      </c>
      <c r="F3347" s="125">
        <v>14.85</v>
      </c>
    </row>
    <row r="3348" spans="1:6" ht="12.75">
      <c r="A3348" s="523" t="s">
        <v>748</v>
      </c>
      <c r="B3348" s="521"/>
      <c r="C3348" s="118">
        <v>127000</v>
      </c>
      <c r="D3348" s="118">
        <v>127000</v>
      </c>
      <c r="E3348" s="118">
        <v>18862.91</v>
      </c>
      <c r="F3348" s="119">
        <v>14.85</v>
      </c>
    </row>
    <row r="3349" spans="1:6" ht="12.75">
      <c r="A3349" s="523" t="s">
        <v>750</v>
      </c>
      <c r="B3349" s="521"/>
      <c r="C3349" s="118">
        <v>127000</v>
      </c>
      <c r="D3349" s="118">
        <v>127000</v>
      </c>
      <c r="E3349" s="118">
        <v>18862.91</v>
      </c>
      <c r="F3349" s="119">
        <v>14.85</v>
      </c>
    </row>
    <row r="3350" spans="1:6" ht="12.75">
      <c r="A3350" s="126" t="s">
        <v>316</v>
      </c>
      <c r="B3350" s="126" t="s">
        <v>317</v>
      </c>
      <c r="C3350" s="127">
        <v>19000</v>
      </c>
      <c r="D3350" s="127">
        <v>19000</v>
      </c>
      <c r="E3350" s="127">
        <v>10116.25</v>
      </c>
      <c r="F3350" s="128">
        <v>53.24</v>
      </c>
    </row>
    <row r="3351" spans="1:6" ht="12.75">
      <c r="A3351" s="129" t="s">
        <v>318</v>
      </c>
      <c r="B3351" s="129" t="s">
        <v>319</v>
      </c>
      <c r="C3351" s="130" t="s">
        <v>161</v>
      </c>
      <c r="D3351" s="130" t="s">
        <v>161</v>
      </c>
      <c r="E3351" s="130">
        <v>99</v>
      </c>
      <c r="F3351" s="131" t="s">
        <v>161</v>
      </c>
    </row>
    <row r="3352" spans="1:6" ht="12.75">
      <c r="A3352" s="129" t="s">
        <v>328</v>
      </c>
      <c r="B3352" s="129" t="s">
        <v>329</v>
      </c>
      <c r="C3352" s="130" t="s">
        <v>161</v>
      </c>
      <c r="D3352" s="130" t="s">
        <v>161</v>
      </c>
      <c r="E3352" s="130">
        <v>10017.25</v>
      </c>
      <c r="F3352" s="131" t="s">
        <v>161</v>
      </c>
    </row>
    <row r="3353" spans="1:6" ht="12.75">
      <c r="A3353" s="126" t="s">
        <v>330</v>
      </c>
      <c r="B3353" s="126" t="s">
        <v>331</v>
      </c>
      <c r="C3353" s="127">
        <v>107000</v>
      </c>
      <c r="D3353" s="127">
        <v>107000</v>
      </c>
      <c r="E3353" s="127">
        <v>8746.66</v>
      </c>
      <c r="F3353" s="128">
        <v>8.17</v>
      </c>
    </row>
    <row r="3354" spans="1:6" ht="12.75">
      <c r="A3354" s="129" t="s">
        <v>334</v>
      </c>
      <c r="B3354" s="129" t="s">
        <v>335</v>
      </c>
      <c r="C3354" s="130" t="s">
        <v>161</v>
      </c>
      <c r="D3354" s="130" t="s">
        <v>161</v>
      </c>
      <c r="E3354" s="130">
        <v>0</v>
      </c>
      <c r="F3354" s="131" t="s">
        <v>161</v>
      </c>
    </row>
    <row r="3355" spans="1:6" ht="12.75">
      <c r="A3355" s="129" t="s">
        <v>336</v>
      </c>
      <c r="B3355" s="129" t="s">
        <v>337</v>
      </c>
      <c r="C3355" s="130" t="s">
        <v>161</v>
      </c>
      <c r="D3355" s="130" t="s">
        <v>161</v>
      </c>
      <c r="E3355" s="130">
        <v>0</v>
      </c>
      <c r="F3355" s="131" t="s">
        <v>161</v>
      </c>
    </row>
    <row r="3356" spans="1:6" ht="12.75">
      <c r="A3356" s="129" t="s">
        <v>338</v>
      </c>
      <c r="B3356" s="129" t="s">
        <v>339</v>
      </c>
      <c r="C3356" s="130" t="s">
        <v>161</v>
      </c>
      <c r="D3356" s="130" t="s">
        <v>161</v>
      </c>
      <c r="E3356" s="130">
        <v>7401.53</v>
      </c>
      <c r="F3356" s="131" t="s">
        <v>161</v>
      </c>
    </row>
    <row r="3357" spans="1:6" ht="12.75">
      <c r="A3357" s="129" t="s">
        <v>348</v>
      </c>
      <c r="B3357" s="129" t="s">
        <v>349</v>
      </c>
      <c r="C3357" s="130" t="s">
        <v>161</v>
      </c>
      <c r="D3357" s="130" t="s">
        <v>161</v>
      </c>
      <c r="E3357" s="130">
        <v>1345.13</v>
      </c>
      <c r="F3357" s="131" t="s">
        <v>161</v>
      </c>
    </row>
    <row r="3358" spans="1:6" ht="12.75">
      <c r="A3358" s="126" t="s">
        <v>353</v>
      </c>
      <c r="B3358" s="126" t="s">
        <v>354</v>
      </c>
      <c r="C3358" s="127">
        <v>1000</v>
      </c>
      <c r="D3358" s="127">
        <v>1000</v>
      </c>
      <c r="E3358" s="127">
        <v>0</v>
      </c>
      <c r="F3358" s="128">
        <v>0</v>
      </c>
    </row>
    <row r="3359" spans="1:6" ht="12.75">
      <c r="A3359" s="129" t="s">
        <v>365</v>
      </c>
      <c r="B3359" s="129" t="s">
        <v>354</v>
      </c>
      <c r="C3359" s="130" t="s">
        <v>161</v>
      </c>
      <c r="D3359" s="130" t="s">
        <v>161</v>
      </c>
      <c r="E3359" s="130">
        <v>0</v>
      </c>
      <c r="F3359" s="131" t="s">
        <v>161</v>
      </c>
    </row>
    <row r="3360" spans="1:6" ht="12.75">
      <c r="A3360" s="123" t="s">
        <v>808</v>
      </c>
      <c r="B3360" s="123" t="s">
        <v>1047</v>
      </c>
      <c r="C3360" s="124">
        <v>156100</v>
      </c>
      <c r="D3360" s="124">
        <v>185000</v>
      </c>
      <c r="E3360" s="124">
        <v>165993.75</v>
      </c>
      <c r="F3360" s="125">
        <v>89.73</v>
      </c>
    </row>
    <row r="3361" spans="1:6" ht="12.75">
      <c r="A3361" s="523" t="s">
        <v>746</v>
      </c>
      <c r="B3361" s="521"/>
      <c r="C3361" s="118">
        <v>156100</v>
      </c>
      <c r="D3361" s="118">
        <v>185000</v>
      </c>
      <c r="E3361" s="118">
        <v>165993.75</v>
      </c>
      <c r="F3361" s="119">
        <v>89.73</v>
      </c>
    </row>
    <row r="3362" spans="1:6" ht="12.75">
      <c r="A3362" s="523" t="s">
        <v>747</v>
      </c>
      <c r="B3362" s="521"/>
      <c r="C3362" s="118">
        <v>156100</v>
      </c>
      <c r="D3362" s="118">
        <v>185000</v>
      </c>
      <c r="E3362" s="118">
        <v>165993.75</v>
      </c>
      <c r="F3362" s="119">
        <v>89.73</v>
      </c>
    </row>
    <row r="3363" spans="1:6" ht="12.75">
      <c r="A3363" s="126" t="s">
        <v>316</v>
      </c>
      <c r="B3363" s="126" t="s">
        <v>317</v>
      </c>
      <c r="C3363" s="127">
        <v>5000</v>
      </c>
      <c r="D3363" s="127">
        <v>5000</v>
      </c>
      <c r="E3363" s="127">
        <v>0</v>
      </c>
      <c r="F3363" s="128">
        <v>0</v>
      </c>
    </row>
    <row r="3364" spans="1:6" ht="12.75">
      <c r="A3364" s="129" t="s">
        <v>328</v>
      </c>
      <c r="B3364" s="129" t="s">
        <v>329</v>
      </c>
      <c r="C3364" s="130" t="s">
        <v>161</v>
      </c>
      <c r="D3364" s="130" t="s">
        <v>161</v>
      </c>
      <c r="E3364" s="130">
        <v>0</v>
      </c>
      <c r="F3364" s="131" t="s">
        <v>161</v>
      </c>
    </row>
    <row r="3365" spans="1:6" ht="12.75">
      <c r="A3365" s="126" t="s">
        <v>330</v>
      </c>
      <c r="B3365" s="126" t="s">
        <v>331</v>
      </c>
      <c r="C3365" s="127">
        <v>149100</v>
      </c>
      <c r="D3365" s="127">
        <v>178000</v>
      </c>
      <c r="E3365" s="127">
        <v>165993.75</v>
      </c>
      <c r="F3365" s="128">
        <v>93.25</v>
      </c>
    </row>
    <row r="3366" spans="1:6" ht="12.75">
      <c r="A3366" s="129" t="s">
        <v>334</v>
      </c>
      <c r="B3366" s="129" t="s">
        <v>335</v>
      </c>
      <c r="C3366" s="130" t="s">
        <v>161</v>
      </c>
      <c r="D3366" s="130" t="s">
        <v>161</v>
      </c>
      <c r="E3366" s="130">
        <v>0</v>
      </c>
      <c r="F3366" s="131" t="s">
        <v>161</v>
      </c>
    </row>
    <row r="3367" spans="1:6" ht="12.75">
      <c r="A3367" s="129" t="s">
        <v>336</v>
      </c>
      <c r="B3367" s="129" t="s">
        <v>337</v>
      </c>
      <c r="C3367" s="130" t="s">
        <v>161</v>
      </c>
      <c r="D3367" s="130" t="s">
        <v>161</v>
      </c>
      <c r="E3367" s="130">
        <v>0</v>
      </c>
      <c r="F3367" s="131" t="s">
        <v>161</v>
      </c>
    </row>
    <row r="3368" spans="1:6" ht="12.75">
      <c r="A3368" s="129" t="s">
        <v>338</v>
      </c>
      <c r="B3368" s="129" t="s">
        <v>339</v>
      </c>
      <c r="C3368" s="130" t="s">
        <v>161</v>
      </c>
      <c r="D3368" s="130" t="s">
        <v>161</v>
      </c>
      <c r="E3368" s="130">
        <v>0</v>
      </c>
      <c r="F3368" s="131" t="s">
        <v>161</v>
      </c>
    </row>
    <row r="3369" spans="1:6" ht="12.75">
      <c r="A3369" s="129" t="s">
        <v>346</v>
      </c>
      <c r="B3369" s="129" t="s">
        <v>347</v>
      </c>
      <c r="C3369" s="130" t="s">
        <v>161</v>
      </c>
      <c r="D3369" s="130" t="s">
        <v>161</v>
      </c>
      <c r="E3369" s="130">
        <v>165993.75</v>
      </c>
      <c r="F3369" s="131" t="s">
        <v>161</v>
      </c>
    </row>
    <row r="3370" spans="1:6" ht="12.75">
      <c r="A3370" s="129" t="s">
        <v>348</v>
      </c>
      <c r="B3370" s="129" t="s">
        <v>349</v>
      </c>
      <c r="C3370" s="130" t="s">
        <v>161</v>
      </c>
      <c r="D3370" s="130" t="s">
        <v>161</v>
      </c>
      <c r="E3370" s="130">
        <v>0</v>
      </c>
      <c r="F3370" s="131" t="s">
        <v>161</v>
      </c>
    </row>
    <row r="3371" spans="1:6" ht="12.75">
      <c r="A3371" s="126" t="s">
        <v>353</v>
      </c>
      <c r="B3371" s="126" t="s">
        <v>354</v>
      </c>
      <c r="C3371" s="127">
        <v>2000</v>
      </c>
      <c r="D3371" s="127">
        <v>2000</v>
      </c>
      <c r="E3371" s="127">
        <v>0</v>
      </c>
      <c r="F3371" s="128">
        <v>0</v>
      </c>
    </row>
    <row r="3372" spans="1:6" ht="12.75">
      <c r="A3372" s="129" t="s">
        <v>365</v>
      </c>
      <c r="B3372" s="129" t="s">
        <v>354</v>
      </c>
      <c r="C3372" s="130" t="s">
        <v>161</v>
      </c>
      <c r="D3372" s="130" t="s">
        <v>161</v>
      </c>
      <c r="E3372" s="130">
        <v>0</v>
      </c>
      <c r="F3372" s="131" t="s">
        <v>161</v>
      </c>
    </row>
    <row r="3373" spans="1:6" ht="12.75">
      <c r="A3373" s="123" t="s">
        <v>841</v>
      </c>
      <c r="B3373" s="123" t="s">
        <v>1048</v>
      </c>
      <c r="C3373" s="124">
        <v>42000</v>
      </c>
      <c r="D3373" s="124">
        <v>42000</v>
      </c>
      <c r="E3373" s="124">
        <v>41709.75</v>
      </c>
      <c r="F3373" s="125">
        <v>99.31</v>
      </c>
    </row>
    <row r="3374" spans="1:6" ht="12.75">
      <c r="A3374" s="523" t="s">
        <v>748</v>
      </c>
      <c r="B3374" s="521"/>
      <c r="C3374" s="118">
        <v>42000</v>
      </c>
      <c r="D3374" s="118">
        <v>42000</v>
      </c>
      <c r="E3374" s="118">
        <v>41709.75</v>
      </c>
      <c r="F3374" s="119">
        <v>99.31</v>
      </c>
    </row>
    <row r="3375" spans="1:6" ht="12.75">
      <c r="A3375" s="523" t="s">
        <v>750</v>
      </c>
      <c r="B3375" s="521"/>
      <c r="C3375" s="118">
        <v>42000</v>
      </c>
      <c r="D3375" s="118">
        <v>42000</v>
      </c>
      <c r="E3375" s="118">
        <v>41709.75</v>
      </c>
      <c r="F3375" s="119">
        <v>99.31</v>
      </c>
    </row>
    <row r="3376" spans="1:6" ht="12.75">
      <c r="A3376" s="126" t="s">
        <v>445</v>
      </c>
      <c r="B3376" s="126" t="s">
        <v>446</v>
      </c>
      <c r="C3376" s="127">
        <v>42000</v>
      </c>
      <c r="D3376" s="127">
        <v>42000</v>
      </c>
      <c r="E3376" s="127">
        <v>41709.75</v>
      </c>
      <c r="F3376" s="128">
        <v>99.31</v>
      </c>
    </row>
    <row r="3377" spans="1:6" ht="12.75">
      <c r="A3377" s="129" t="s">
        <v>447</v>
      </c>
      <c r="B3377" s="129" t="s">
        <v>278</v>
      </c>
      <c r="C3377" s="130" t="s">
        <v>161</v>
      </c>
      <c r="D3377" s="130" t="s">
        <v>161</v>
      </c>
      <c r="E3377" s="130">
        <v>41709.75</v>
      </c>
      <c r="F3377" s="131" t="s">
        <v>161</v>
      </c>
    </row>
    <row r="3378" spans="1:6" ht="12.75">
      <c r="A3378" s="120" t="s">
        <v>1049</v>
      </c>
      <c r="B3378" s="120" t="s">
        <v>1050</v>
      </c>
      <c r="C3378" s="121">
        <v>24231206</v>
      </c>
      <c r="D3378" s="121">
        <v>24248006</v>
      </c>
      <c r="E3378" s="121">
        <v>21934522.87</v>
      </c>
      <c r="F3378" s="122">
        <v>90.46</v>
      </c>
    </row>
    <row r="3379" spans="1:6" ht="12.75">
      <c r="A3379" s="123" t="s">
        <v>1051</v>
      </c>
      <c r="B3379" s="123" t="s">
        <v>1052</v>
      </c>
      <c r="C3379" s="124">
        <v>2890000</v>
      </c>
      <c r="D3379" s="124">
        <v>2875300</v>
      </c>
      <c r="E3379" s="124">
        <v>2476453.22</v>
      </c>
      <c r="F3379" s="125">
        <v>86.13</v>
      </c>
    </row>
    <row r="3380" spans="1:6" ht="12.75">
      <c r="A3380" s="523" t="s">
        <v>748</v>
      </c>
      <c r="B3380" s="521"/>
      <c r="C3380" s="118">
        <v>2890000</v>
      </c>
      <c r="D3380" s="118">
        <v>2875300</v>
      </c>
      <c r="E3380" s="118">
        <v>2476453.22</v>
      </c>
      <c r="F3380" s="119">
        <v>86.13</v>
      </c>
    </row>
    <row r="3381" spans="1:6" ht="12.75">
      <c r="A3381" s="523" t="s">
        <v>846</v>
      </c>
      <c r="B3381" s="521"/>
      <c r="C3381" s="118">
        <v>2890000</v>
      </c>
      <c r="D3381" s="118">
        <v>2875300</v>
      </c>
      <c r="E3381" s="118">
        <v>2476453.22</v>
      </c>
      <c r="F3381" s="119">
        <v>86.13</v>
      </c>
    </row>
    <row r="3382" spans="1:6" ht="12.75">
      <c r="A3382" s="126" t="s">
        <v>316</v>
      </c>
      <c r="B3382" s="126" t="s">
        <v>317</v>
      </c>
      <c r="C3382" s="127">
        <v>2890000</v>
      </c>
      <c r="D3382" s="127">
        <v>2875300</v>
      </c>
      <c r="E3382" s="127">
        <v>2476453.22</v>
      </c>
      <c r="F3382" s="128">
        <v>86.13</v>
      </c>
    </row>
    <row r="3383" spans="1:6" ht="12.75">
      <c r="A3383" s="129" t="s">
        <v>322</v>
      </c>
      <c r="B3383" s="129" t="s">
        <v>323</v>
      </c>
      <c r="C3383" s="130" t="s">
        <v>161</v>
      </c>
      <c r="D3383" s="130" t="s">
        <v>161</v>
      </c>
      <c r="E3383" s="130">
        <v>2476453.22</v>
      </c>
      <c r="F3383" s="131" t="s">
        <v>161</v>
      </c>
    </row>
    <row r="3384" spans="1:6" ht="12.75">
      <c r="A3384" s="123" t="s">
        <v>1053</v>
      </c>
      <c r="B3384" s="123" t="s">
        <v>1054</v>
      </c>
      <c r="C3384" s="124">
        <v>1775000</v>
      </c>
      <c r="D3384" s="124">
        <v>1775000</v>
      </c>
      <c r="E3384" s="124">
        <v>1774084.74</v>
      </c>
      <c r="F3384" s="125">
        <v>99.95</v>
      </c>
    </row>
    <row r="3385" spans="1:6" ht="12.75">
      <c r="A3385" s="523" t="s">
        <v>748</v>
      </c>
      <c r="B3385" s="521"/>
      <c r="C3385" s="118">
        <v>1775000</v>
      </c>
      <c r="D3385" s="118">
        <v>1775000</v>
      </c>
      <c r="E3385" s="118">
        <v>1774084.74</v>
      </c>
      <c r="F3385" s="119">
        <v>99.95</v>
      </c>
    </row>
    <row r="3386" spans="1:6" ht="12.75">
      <c r="A3386" s="523" t="s">
        <v>1042</v>
      </c>
      <c r="B3386" s="521"/>
      <c r="C3386" s="118">
        <v>1250000</v>
      </c>
      <c r="D3386" s="118">
        <v>1250000</v>
      </c>
      <c r="E3386" s="118">
        <v>1249084.75</v>
      </c>
      <c r="F3386" s="119">
        <v>99.93</v>
      </c>
    </row>
    <row r="3387" spans="1:6" ht="12.75">
      <c r="A3387" s="126" t="s">
        <v>330</v>
      </c>
      <c r="B3387" s="126" t="s">
        <v>331</v>
      </c>
      <c r="C3387" s="127">
        <v>1250000</v>
      </c>
      <c r="D3387" s="127">
        <v>1250000</v>
      </c>
      <c r="E3387" s="127">
        <v>1249084.75</v>
      </c>
      <c r="F3387" s="128">
        <v>99.93</v>
      </c>
    </row>
    <row r="3388" spans="1:6" ht="12.75">
      <c r="A3388" s="129" t="s">
        <v>334</v>
      </c>
      <c r="B3388" s="129" t="s">
        <v>335</v>
      </c>
      <c r="C3388" s="130" t="s">
        <v>161</v>
      </c>
      <c r="D3388" s="130" t="s">
        <v>161</v>
      </c>
      <c r="E3388" s="130">
        <v>1249084.75</v>
      </c>
      <c r="F3388" s="131" t="s">
        <v>161</v>
      </c>
    </row>
    <row r="3389" spans="1:6" ht="12.75">
      <c r="A3389" s="523" t="s">
        <v>846</v>
      </c>
      <c r="B3389" s="521"/>
      <c r="C3389" s="118">
        <v>325000</v>
      </c>
      <c r="D3389" s="118">
        <v>325000</v>
      </c>
      <c r="E3389" s="118">
        <v>324999.99</v>
      </c>
      <c r="F3389" s="119">
        <v>100</v>
      </c>
    </row>
    <row r="3390" spans="1:6" ht="12.75">
      <c r="A3390" s="126" t="s">
        <v>330</v>
      </c>
      <c r="B3390" s="126" t="s">
        <v>331</v>
      </c>
      <c r="C3390" s="127">
        <v>325000</v>
      </c>
      <c r="D3390" s="127">
        <v>325000</v>
      </c>
      <c r="E3390" s="127">
        <v>324999.99</v>
      </c>
      <c r="F3390" s="128">
        <v>100</v>
      </c>
    </row>
    <row r="3391" spans="1:6" ht="12.75">
      <c r="A3391" s="129" t="s">
        <v>334</v>
      </c>
      <c r="B3391" s="129" t="s">
        <v>335</v>
      </c>
      <c r="C3391" s="130" t="s">
        <v>161</v>
      </c>
      <c r="D3391" s="130" t="s">
        <v>161</v>
      </c>
      <c r="E3391" s="130">
        <v>324999.99</v>
      </c>
      <c r="F3391" s="131" t="s">
        <v>161</v>
      </c>
    </row>
    <row r="3392" spans="1:6" ht="12.75">
      <c r="A3392" s="523" t="s">
        <v>750</v>
      </c>
      <c r="B3392" s="521"/>
      <c r="C3392" s="118">
        <v>200000</v>
      </c>
      <c r="D3392" s="118">
        <v>200000</v>
      </c>
      <c r="E3392" s="118">
        <v>200000</v>
      </c>
      <c r="F3392" s="119">
        <v>100</v>
      </c>
    </row>
    <row r="3393" spans="1:6" ht="12.75">
      <c r="A3393" s="126" t="s">
        <v>330</v>
      </c>
      <c r="B3393" s="126" t="s">
        <v>331</v>
      </c>
      <c r="C3393" s="127">
        <v>200000</v>
      </c>
      <c r="D3393" s="127">
        <v>200000</v>
      </c>
      <c r="E3393" s="127">
        <v>200000</v>
      </c>
      <c r="F3393" s="128">
        <v>100</v>
      </c>
    </row>
    <row r="3394" spans="1:6" ht="12.75">
      <c r="A3394" s="129" t="s">
        <v>334</v>
      </c>
      <c r="B3394" s="129" t="s">
        <v>335</v>
      </c>
      <c r="C3394" s="130" t="s">
        <v>161</v>
      </c>
      <c r="D3394" s="130" t="s">
        <v>161</v>
      </c>
      <c r="E3394" s="130">
        <v>200000</v>
      </c>
      <c r="F3394" s="131" t="s">
        <v>161</v>
      </c>
    </row>
    <row r="3395" spans="1:6" ht="12.75">
      <c r="A3395" s="123" t="s">
        <v>1055</v>
      </c>
      <c r="B3395" s="123" t="s">
        <v>1299</v>
      </c>
      <c r="C3395" s="124">
        <v>100000</v>
      </c>
      <c r="D3395" s="124">
        <v>100000</v>
      </c>
      <c r="E3395" s="124">
        <v>100000</v>
      </c>
      <c r="F3395" s="125">
        <v>100</v>
      </c>
    </row>
    <row r="3396" spans="1:6" ht="12.75">
      <c r="A3396" s="523" t="s">
        <v>748</v>
      </c>
      <c r="B3396" s="521"/>
      <c r="C3396" s="118">
        <v>100000</v>
      </c>
      <c r="D3396" s="118">
        <v>100000</v>
      </c>
      <c r="E3396" s="118">
        <v>100000</v>
      </c>
      <c r="F3396" s="119">
        <v>100</v>
      </c>
    </row>
    <row r="3397" spans="1:6" ht="12.75">
      <c r="A3397" s="523" t="s">
        <v>846</v>
      </c>
      <c r="B3397" s="521"/>
      <c r="C3397" s="118">
        <v>100000</v>
      </c>
      <c r="D3397" s="118">
        <v>100000</v>
      </c>
      <c r="E3397" s="118">
        <v>100000</v>
      </c>
      <c r="F3397" s="119">
        <v>100</v>
      </c>
    </row>
    <row r="3398" spans="1:6" ht="12.75">
      <c r="A3398" s="126" t="s">
        <v>330</v>
      </c>
      <c r="B3398" s="126" t="s">
        <v>331</v>
      </c>
      <c r="C3398" s="127">
        <v>100000</v>
      </c>
      <c r="D3398" s="127">
        <v>100000</v>
      </c>
      <c r="E3398" s="127">
        <v>100000</v>
      </c>
      <c r="F3398" s="128">
        <v>100</v>
      </c>
    </row>
    <row r="3399" spans="1:6" ht="12.75">
      <c r="A3399" s="129" t="s">
        <v>334</v>
      </c>
      <c r="B3399" s="129" t="s">
        <v>335</v>
      </c>
      <c r="C3399" s="130" t="s">
        <v>161</v>
      </c>
      <c r="D3399" s="130" t="s">
        <v>161</v>
      </c>
      <c r="E3399" s="130">
        <v>100000</v>
      </c>
      <c r="F3399" s="131" t="s">
        <v>161</v>
      </c>
    </row>
    <row r="3400" spans="1:6" ht="12.75">
      <c r="A3400" s="123" t="s">
        <v>1056</v>
      </c>
      <c r="B3400" s="123" t="s">
        <v>1057</v>
      </c>
      <c r="C3400" s="124">
        <v>150000</v>
      </c>
      <c r="D3400" s="124">
        <v>164700</v>
      </c>
      <c r="E3400" s="124">
        <v>164661.25</v>
      </c>
      <c r="F3400" s="125">
        <v>99.98</v>
      </c>
    </row>
    <row r="3401" spans="1:6" ht="12.75">
      <c r="A3401" s="523" t="s">
        <v>748</v>
      </c>
      <c r="B3401" s="521"/>
      <c r="C3401" s="118">
        <v>150000</v>
      </c>
      <c r="D3401" s="118">
        <v>164700</v>
      </c>
      <c r="E3401" s="118">
        <v>164661.25</v>
      </c>
      <c r="F3401" s="119">
        <v>99.98</v>
      </c>
    </row>
    <row r="3402" spans="1:6" ht="12.75">
      <c r="A3402" s="523" t="s">
        <v>846</v>
      </c>
      <c r="B3402" s="521"/>
      <c r="C3402" s="118">
        <v>150000</v>
      </c>
      <c r="D3402" s="118">
        <v>164700</v>
      </c>
      <c r="E3402" s="118">
        <v>164661.25</v>
      </c>
      <c r="F3402" s="119">
        <v>99.98</v>
      </c>
    </row>
    <row r="3403" spans="1:6" ht="12.75">
      <c r="A3403" s="126" t="s">
        <v>330</v>
      </c>
      <c r="B3403" s="126" t="s">
        <v>331</v>
      </c>
      <c r="C3403" s="127">
        <v>150000</v>
      </c>
      <c r="D3403" s="127">
        <v>164700</v>
      </c>
      <c r="E3403" s="127">
        <v>164661.25</v>
      </c>
      <c r="F3403" s="128">
        <v>99.98</v>
      </c>
    </row>
    <row r="3404" spans="1:6" ht="12.75">
      <c r="A3404" s="129" t="s">
        <v>334</v>
      </c>
      <c r="B3404" s="129" t="s">
        <v>335</v>
      </c>
      <c r="C3404" s="130" t="s">
        <v>161</v>
      </c>
      <c r="D3404" s="130" t="s">
        <v>161</v>
      </c>
      <c r="E3404" s="130">
        <v>164661.25</v>
      </c>
      <c r="F3404" s="131" t="s">
        <v>161</v>
      </c>
    </row>
    <row r="3405" spans="1:6" ht="12.75">
      <c r="A3405" s="123" t="s">
        <v>1300</v>
      </c>
      <c r="B3405" s="123" t="s">
        <v>1301</v>
      </c>
      <c r="C3405" s="124">
        <v>300000</v>
      </c>
      <c r="D3405" s="124">
        <v>300000</v>
      </c>
      <c r="E3405" s="124">
        <v>208164.52</v>
      </c>
      <c r="F3405" s="125">
        <v>69.39</v>
      </c>
    </row>
    <row r="3406" spans="1:6" ht="12.75">
      <c r="A3406" s="523" t="s">
        <v>748</v>
      </c>
      <c r="B3406" s="521"/>
      <c r="C3406" s="118">
        <v>300000</v>
      </c>
      <c r="D3406" s="118">
        <v>300000</v>
      </c>
      <c r="E3406" s="118">
        <v>208164.52</v>
      </c>
      <c r="F3406" s="119">
        <v>69.39</v>
      </c>
    </row>
    <row r="3407" spans="1:6" ht="12.75">
      <c r="A3407" s="523" t="s">
        <v>846</v>
      </c>
      <c r="B3407" s="521"/>
      <c r="C3407" s="118">
        <v>300000</v>
      </c>
      <c r="D3407" s="118">
        <v>300000</v>
      </c>
      <c r="E3407" s="118">
        <v>208164.52</v>
      </c>
      <c r="F3407" s="119">
        <v>69.39</v>
      </c>
    </row>
    <row r="3408" spans="1:6" ht="12.75">
      <c r="A3408" s="126" t="s">
        <v>316</v>
      </c>
      <c r="B3408" s="126" t="s">
        <v>317</v>
      </c>
      <c r="C3408" s="127">
        <v>300000</v>
      </c>
      <c r="D3408" s="127">
        <v>300000</v>
      </c>
      <c r="E3408" s="127">
        <v>208164.52</v>
      </c>
      <c r="F3408" s="128">
        <v>69.39</v>
      </c>
    </row>
    <row r="3409" spans="1:6" ht="12.75">
      <c r="A3409" s="129" t="s">
        <v>322</v>
      </c>
      <c r="B3409" s="129" t="s">
        <v>323</v>
      </c>
      <c r="C3409" s="130" t="s">
        <v>161</v>
      </c>
      <c r="D3409" s="130" t="s">
        <v>161</v>
      </c>
      <c r="E3409" s="130">
        <v>208164.52</v>
      </c>
      <c r="F3409" s="131" t="s">
        <v>161</v>
      </c>
    </row>
    <row r="3410" spans="1:6" ht="12.75">
      <c r="A3410" s="123" t="s">
        <v>1422</v>
      </c>
      <c r="B3410" s="123" t="s">
        <v>1423</v>
      </c>
      <c r="C3410" s="124">
        <v>250000</v>
      </c>
      <c r="D3410" s="124">
        <v>250000</v>
      </c>
      <c r="E3410" s="124">
        <v>249826.25</v>
      </c>
      <c r="F3410" s="125">
        <v>99.93</v>
      </c>
    </row>
    <row r="3411" spans="1:6" ht="12.75">
      <c r="A3411" s="523" t="s">
        <v>748</v>
      </c>
      <c r="B3411" s="521"/>
      <c r="C3411" s="118">
        <v>250000</v>
      </c>
      <c r="D3411" s="118">
        <v>250000</v>
      </c>
      <c r="E3411" s="118">
        <v>249826.25</v>
      </c>
      <c r="F3411" s="119">
        <v>99.93</v>
      </c>
    </row>
    <row r="3412" spans="1:6" ht="12.75">
      <c r="A3412" s="523" t="s">
        <v>846</v>
      </c>
      <c r="B3412" s="521"/>
      <c r="C3412" s="118">
        <v>250000</v>
      </c>
      <c r="D3412" s="118">
        <v>250000</v>
      </c>
      <c r="E3412" s="118">
        <v>249826.25</v>
      </c>
      <c r="F3412" s="119">
        <v>99.93</v>
      </c>
    </row>
    <row r="3413" spans="1:6" ht="12.75">
      <c r="A3413" s="126" t="s">
        <v>330</v>
      </c>
      <c r="B3413" s="126" t="s">
        <v>331</v>
      </c>
      <c r="C3413" s="127">
        <v>250000</v>
      </c>
      <c r="D3413" s="127">
        <v>250000</v>
      </c>
      <c r="E3413" s="127">
        <v>249826.25</v>
      </c>
      <c r="F3413" s="128">
        <v>99.93</v>
      </c>
    </row>
    <row r="3414" spans="1:6" ht="12.75">
      <c r="A3414" s="129" t="s">
        <v>334</v>
      </c>
      <c r="B3414" s="129" t="s">
        <v>335</v>
      </c>
      <c r="C3414" s="130" t="s">
        <v>161</v>
      </c>
      <c r="D3414" s="130" t="s">
        <v>161</v>
      </c>
      <c r="E3414" s="130">
        <v>249826.25</v>
      </c>
      <c r="F3414" s="131" t="s">
        <v>161</v>
      </c>
    </row>
    <row r="3415" spans="1:6" ht="12.75">
      <c r="A3415" s="123" t="s">
        <v>1058</v>
      </c>
      <c r="B3415" s="123" t="s">
        <v>1059</v>
      </c>
      <c r="C3415" s="124">
        <v>500000</v>
      </c>
      <c r="D3415" s="124">
        <v>500000</v>
      </c>
      <c r="E3415" s="124">
        <v>171255.37</v>
      </c>
      <c r="F3415" s="125">
        <v>34.25</v>
      </c>
    </row>
    <row r="3416" spans="1:6" ht="12.75">
      <c r="A3416" s="523" t="s">
        <v>748</v>
      </c>
      <c r="B3416" s="521"/>
      <c r="C3416" s="118">
        <v>500000</v>
      </c>
      <c r="D3416" s="118">
        <v>500000</v>
      </c>
      <c r="E3416" s="118">
        <v>171255.37</v>
      </c>
      <c r="F3416" s="119">
        <v>34.25</v>
      </c>
    </row>
    <row r="3417" spans="1:6" ht="12.75">
      <c r="A3417" s="523" t="s">
        <v>1042</v>
      </c>
      <c r="B3417" s="521"/>
      <c r="C3417" s="118">
        <v>500000</v>
      </c>
      <c r="D3417" s="118">
        <v>500000</v>
      </c>
      <c r="E3417" s="118">
        <v>171255.37</v>
      </c>
      <c r="F3417" s="119">
        <v>34.25</v>
      </c>
    </row>
    <row r="3418" spans="1:6" ht="12.75">
      <c r="A3418" s="126" t="s">
        <v>330</v>
      </c>
      <c r="B3418" s="126" t="s">
        <v>331</v>
      </c>
      <c r="C3418" s="127">
        <v>500000</v>
      </c>
      <c r="D3418" s="127">
        <v>500000</v>
      </c>
      <c r="E3418" s="127">
        <v>171255.37</v>
      </c>
      <c r="F3418" s="128">
        <v>34.25</v>
      </c>
    </row>
    <row r="3419" spans="1:6" ht="12.75">
      <c r="A3419" s="129" t="s">
        <v>334</v>
      </c>
      <c r="B3419" s="129" t="s">
        <v>335</v>
      </c>
      <c r="C3419" s="130" t="s">
        <v>161</v>
      </c>
      <c r="D3419" s="130" t="s">
        <v>161</v>
      </c>
      <c r="E3419" s="130">
        <v>171255.37</v>
      </c>
      <c r="F3419" s="131" t="s">
        <v>161</v>
      </c>
    </row>
    <row r="3420" spans="1:6" ht="12.75">
      <c r="A3420" s="123" t="s">
        <v>1060</v>
      </c>
      <c r="B3420" s="123" t="s">
        <v>1061</v>
      </c>
      <c r="C3420" s="124">
        <v>325000</v>
      </c>
      <c r="D3420" s="124">
        <v>325000</v>
      </c>
      <c r="E3420" s="124">
        <v>226256.13</v>
      </c>
      <c r="F3420" s="125">
        <v>69.62</v>
      </c>
    </row>
    <row r="3421" spans="1:6" ht="12.75">
      <c r="A3421" s="523" t="s">
        <v>748</v>
      </c>
      <c r="B3421" s="521"/>
      <c r="C3421" s="118">
        <v>325000</v>
      </c>
      <c r="D3421" s="118">
        <v>325000</v>
      </c>
      <c r="E3421" s="118">
        <v>226256.13</v>
      </c>
      <c r="F3421" s="119">
        <v>69.62</v>
      </c>
    </row>
    <row r="3422" spans="1:6" ht="12.75">
      <c r="A3422" s="523" t="s">
        <v>1042</v>
      </c>
      <c r="B3422" s="521"/>
      <c r="C3422" s="118">
        <v>125000</v>
      </c>
      <c r="D3422" s="118">
        <v>125000</v>
      </c>
      <c r="E3422" s="118">
        <v>76255.25</v>
      </c>
      <c r="F3422" s="119">
        <v>61</v>
      </c>
    </row>
    <row r="3423" spans="1:6" ht="12.75">
      <c r="A3423" s="126" t="s">
        <v>330</v>
      </c>
      <c r="B3423" s="126" t="s">
        <v>331</v>
      </c>
      <c r="C3423" s="127">
        <v>125000</v>
      </c>
      <c r="D3423" s="127">
        <v>125000</v>
      </c>
      <c r="E3423" s="127">
        <v>76255.25</v>
      </c>
      <c r="F3423" s="128">
        <v>61</v>
      </c>
    </row>
    <row r="3424" spans="1:6" ht="12.75">
      <c r="A3424" s="129" t="s">
        <v>334</v>
      </c>
      <c r="B3424" s="129" t="s">
        <v>335</v>
      </c>
      <c r="C3424" s="130" t="s">
        <v>161</v>
      </c>
      <c r="D3424" s="130" t="s">
        <v>161</v>
      </c>
      <c r="E3424" s="130">
        <v>76255.25</v>
      </c>
      <c r="F3424" s="131" t="s">
        <v>161</v>
      </c>
    </row>
    <row r="3425" spans="1:6" ht="12.75">
      <c r="A3425" s="523" t="s">
        <v>846</v>
      </c>
      <c r="B3425" s="521"/>
      <c r="C3425" s="118">
        <v>200000</v>
      </c>
      <c r="D3425" s="118">
        <v>200000</v>
      </c>
      <c r="E3425" s="118">
        <v>150000.88</v>
      </c>
      <c r="F3425" s="119">
        <v>75</v>
      </c>
    </row>
    <row r="3426" spans="1:6" ht="12.75">
      <c r="A3426" s="126" t="s">
        <v>330</v>
      </c>
      <c r="B3426" s="126" t="s">
        <v>331</v>
      </c>
      <c r="C3426" s="127">
        <v>200000</v>
      </c>
      <c r="D3426" s="127">
        <v>200000</v>
      </c>
      <c r="E3426" s="127">
        <v>150000.88</v>
      </c>
      <c r="F3426" s="128">
        <v>75</v>
      </c>
    </row>
    <row r="3427" spans="1:6" ht="12.75">
      <c r="A3427" s="129" t="s">
        <v>334</v>
      </c>
      <c r="B3427" s="129" t="s">
        <v>335</v>
      </c>
      <c r="C3427" s="130" t="s">
        <v>161</v>
      </c>
      <c r="D3427" s="130" t="s">
        <v>161</v>
      </c>
      <c r="E3427" s="130">
        <v>150000.88</v>
      </c>
      <c r="F3427" s="131" t="s">
        <v>161</v>
      </c>
    </row>
    <row r="3428" spans="1:6" ht="12.75">
      <c r="A3428" s="123" t="s">
        <v>1062</v>
      </c>
      <c r="B3428" s="123" t="s">
        <v>1063</v>
      </c>
      <c r="C3428" s="124">
        <v>300000</v>
      </c>
      <c r="D3428" s="124">
        <v>300000</v>
      </c>
      <c r="E3428" s="124">
        <v>281374.95</v>
      </c>
      <c r="F3428" s="125">
        <v>93.79</v>
      </c>
    </row>
    <row r="3429" spans="1:6" ht="12.75">
      <c r="A3429" s="523" t="s">
        <v>748</v>
      </c>
      <c r="B3429" s="521"/>
      <c r="C3429" s="118">
        <v>300000</v>
      </c>
      <c r="D3429" s="118">
        <v>300000</v>
      </c>
      <c r="E3429" s="118">
        <v>281374.95</v>
      </c>
      <c r="F3429" s="119">
        <v>93.79</v>
      </c>
    </row>
    <row r="3430" spans="1:6" ht="12.75">
      <c r="A3430" s="523" t="s">
        <v>846</v>
      </c>
      <c r="B3430" s="521"/>
      <c r="C3430" s="118">
        <v>300000</v>
      </c>
      <c r="D3430" s="118">
        <v>300000</v>
      </c>
      <c r="E3430" s="118">
        <v>281374.95</v>
      </c>
      <c r="F3430" s="119">
        <v>93.79</v>
      </c>
    </row>
    <row r="3431" spans="1:6" ht="12.75">
      <c r="A3431" s="126" t="s">
        <v>330</v>
      </c>
      <c r="B3431" s="126" t="s">
        <v>331</v>
      </c>
      <c r="C3431" s="127">
        <v>300000</v>
      </c>
      <c r="D3431" s="127">
        <v>300000</v>
      </c>
      <c r="E3431" s="127">
        <v>281374.95</v>
      </c>
      <c r="F3431" s="128">
        <v>93.79</v>
      </c>
    </row>
    <row r="3432" spans="1:6" ht="12.75">
      <c r="A3432" s="129" t="s">
        <v>334</v>
      </c>
      <c r="B3432" s="129" t="s">
        <v>335</v>
      </c>
      <c r="C3432" s="130" t="s">
        <v>161</v>
      </c>
      <c r="D3432" s="130" t="s">
        <v>161</v>
      </c>
      <c r="E3432" s="130">
        <v>281374.95</v>
      </c>
      <c r="F3432" s="131" t="s">
        <v>161</v>
      </c>
    </row>
    <row r="3433" spans="1:6" ht="12.75">
      <c r="A3433" s="123" t="s">
        <v>1064</v>
      </c>
      <c r="B3433" s="123" t="s">
        <v>1065</v>
      </c>
      <c r="C3433" s="124">
        <v>1100000</v>
      </c>
      <c r="D3433" s="124">
        <v>1100000</v>
      </c>
      <c r="E3433" s="124">
        <v>1100000</v>
      </c>
      <c r="F3433" s="125">
        <v>100</v>
      </c>
    </row>
    <row r="3434" spans="1:6" ht="12.75">
      <c r="A3434" s="523" t="s">
        <v>748</v>
      </c>
      <c r="B3434" s="521"/>
      <c r="C3434" s="118">
        <v>1100000</v>
      </c>
      <c r="D3434" s="118">
        <v>1100000</v>
      </c>
      <c r="E3434" s="118">
        <v>1100000</v>
      </c>
      <c r="F3434" s="119">
        <v>100</v>
      </c>
    </row>
    <row r="3435" spans="1:6" ht="12.75">
      <c r="A3435" s="523" t="s">
        <v>846</v>
      </c>
      <c r="B3435" s="521"/>
      <c r="C3435" s="118">
        <v>1095000</v>
      </c>
      <c r="D3435" s="118">
        <v>1095000</v>
      </c>
      <c r="E3435" s="118">
        <v>1098800</v>
      </c>
      <c r="F3435" s="119">
        <v>100.35</v>
      </c>
    </row>
    <row r="3436" spans="1:6" ht="12.75">
      <c r="A3436" s="126" t="s">
        <v>330</v>
      </c>
      <c r="B3436" s="126" t="s">
        <v>331</v>
      </c>
      <c r="C3436" s="127">
        <v>1095000</v>
      </c>
      <c r="D3436" s="127">
        <v>1095000</v>
      </c>
      <c r="E3436" s="127">
        <v>1098800</v>
      </c>
      <c r="F3436" s="128">
        <v>100.35</v>
      </c>
    </row>
    <row r="3437" spans="1:6" ht="12.75">
      <c r="A3437" s="129" t="s">
        <v>334</v>
      </c>
      <c r="B3437" s="129" t="s">
        <v>335</v>
      </c>
      <c r="C3437" s="130" t="s">
        <v>161</v>
      </c>
      <c r="D3437" s="130" t="s">
        <v>161</v>
      </c>
      <c r="E3437" s="130">
        <v>1098800</v>
      </c>
      <c r="F3437" s="131" t="s">
        <v>161</v>
      </c>
    </row>
    <row r="3438" spans="1:6" ht="12.75">
      <c r="A3438" s="523" t="s">
        <v>861</v>
      </c>
      <c r="B3438" s="521"/>
      <c r="C3438" s="118">
        <v>5000</v>
      </c>
      <c r="D3438" s="118">
        <v>5000</v>
      </c>
      <c r="E3438" s="118">
        <v>1200</v>
      </c>
      <c r="F3438" s="119">
        <v>24</v>
      </c>
    </row>
    <row r="3439" spans="1:6" ht="12.75">
      <c r="A3439" s="126" t="s">
        <v>330</v>
      </c>
      <c r="B3439" s="126" t="s">
        <v>331</v>
      </c>
      <c r="C3439" s="127">
        <v>5000</v>
      </c>
      <c r="D3439" s="127">
        <v>5000</v>
      </c>
      <c r="E3439" s="127">
        <v>1200</v>
      </c>
      <c r="F3439" s="128">
        <v>24</v>
      </c>
    </row>
    <row r="3440" spans="1:6" ht="12.75">
      <c r="A3440" s="129" t="s">
        <v>334</v>
      </c>
      <c r="B3440" s="129" t="s">
        <v>335</v>
      </c>
      <c r="C3440" s="130" t="s">
        <v>161</v>
      </c>
      <c r="D3440" s="130" t="s">
        <v>161</v>
      </c>
      <c r="E3440" s="130">
        <v>1200</v>
      </c>
      <c r="F3440" s="131" t="s">
        <v>161</v>
      </c>
    </row>
    <row r="3441" spans="1:6" ht="12.75">
      <c r="A3441" s="123" t="s">
        <v>1066</v>
      </c>
      <c r="B3441" s="123" t="s">
        <v>1067</v>
      </c>
      <c r="C3441" s="124">
        <v>565000</v>
      </c>
      <c r="D3441" s="124">
        <v>565000</v>
      </c>
      <c r="E3441" s="124">
        <v>564999.99</v>
      </c>
      <c r="F3441" s="125">
        <v>100</v>
      </c>
    </row>
    <row r="3442" spans="1:6" ht="12.75">
      <c r="A3442" s="523" t="s">
        <v>748</v>
      </c>
      <c r="B3442" s="521"/>
      <c r="C3442" s="118">
        <v>565000</v>
      </c>
      <c r="D3442" s="118">
        <v>565000</v>
      </c>
      <c r="E3442" s="118">
        <v>564999.99</v>
      </c>
      <c r="F3442" s="119">
        <v>100</v>
      </c>
    </row>
    <row r="3443" spans="1:6" ht="12.75">
      <c r="A3443" s="523" t="s">
        <v>1042</v>
      </c>
      <c r="B3443" s="521"/>
      <c r="C3443" s="118">
        <v>565000</v>
      </c>
      <c r="D3443" s="118">
        <v>565000</v>
      </c>
      <c r="E3443" s="118">
        <v>564999.99</v>
      </c>
      <c r="F3443" s="119">
        <v>100</v>
      </c>
    </row>
    <row r="3444" spans="1:6" ht="12.75">
      <c r="A3444" s="126" t="s">
        <v>330</v>
      </c>
      <c r="B3444" s="126" t="s">
        <v>331</v>
      </c>
      <c r="C3444" s="127">
        <v>565000</v>
      </c>
      <c r="D3444" s="127">
        <v>565000</v>
      </c>
      <c r="E3444" s="127">
        <v>564999.99</v>
      </c>
      <c r="F3444" s="128">
        <v>100</v>
      </c>
    </row>
    <row r="3445" spans="1:6" ht="12.75">
      <c r="A3445" s="129" t="s">
        <v>334</v>
      </c>
      <c r="B3445" s="129" t="s">
        <v>335</v>
      </c>
      <c r="C3445" s="130" t="s">
        <v>161</v>
      </c>
      <c r="D3445" s="130" t="s">
        <v>161</v>
      </c>
      <c r="E3445" s="130">
        <v>564999.99</v>
      </c>
      <c r="F3445" s="131" t="s">
        <v>161</v>
      </c>
    </row>
    <row r="3446" spans="1:6" ht="12.75">
      <c r="A3446" s="123" t="s">
        <v>1068</v>
      </c>
      <c r="B3446" s="123" t="s">
        <v>1069</v>
      </c>
      <c r="C3446" s="124">
        <v>50000</v>
      </c>
      <c r="D3446" s="124">
        <v>50000</v>
      </c>
      <c r="E3446" s="124">
        <v>50000</v>
      </c>
      <c r="F3446" s="125">
        <v>100</v>
      </c>
    </row>
    <row r="3447" spans="1:6" ht="12.75">
      <c r="A3447" s="523" t="s">
        <v>748</v>
      </c>
      <c r="B3447" s="521"/>
      <c r="C3447" s="118">
        <v>50000</v>
      </c>
      <c r="D3447" s="118">
        <v>50000</v>
      </c>
      <c r="E3447" s="118">
        <v>50000</v>
      </c>
      <c r="F3447" s="119">
        <v>100</v>
      </c>
    </row>
    <row r="3448" spans="1:6" ht="12.75">
      <c r="A3448" s="523" t="s">
        <v>846</v>
      </c>
      <c r="B3448" s="521"/>
      <c r="C3448" s="118">
        <v>50000</v>
      </c>
      <c r="D3448" s="118">
        <v>50000</v>
      </c>
      <c r="E3448" s="118">
        <v>50000</v>
      </c>
      <c r="F3448" s="119">
        <v>100</v>
      </c>
    </row>
    <row r="3449" spans="1:6" ht="12.75">
      <c r="A3449" s="126" t="s">
        <v>330</v>
      </c>
      <c r="B3449" s="126" t="s">
        <v>331</v>
      </c>
      <c r="C3449" s="127">
        <v>50000</v>
      </c>
      <c r="D3449" s="127">
        <v>50000</v>
      </c>
      <c r="E3449" s="127">
        <v>50000</v>
      </c>
      <c r="F3449" s="128">
        <v>100</v>
      </c>
    </row>
    <row r="3450" spans="1:6" ht="12.75">
      <c r="A3450" s="129" t="s">
        <v>334</v>
      </c>
      <c r="B3450" s="129" t="s">
        <v>335</v>
      </c>
      <c r="C3450" s="130" t="s">
        <v>161</v>
      </c>
      <c r="D3450" s="130" t="s">
        <v>161</v>
      </c>
      <c r="E3450" s="130">
        <v>50000</v>
      </c>
      <c r="F3450" s="131" t="s">
        <v>161</v>
      </c>
    </row>
    <row r="3451" spans="1:6" ht="12.75">
      <c r="A3451" s="123" t="s">
        <v>1302</v>
      </c>
      <c r="B3451" s="123" t="s">
        <v>1303</v>
      </c>
      <c r="C3451" s="124">
        <v>50000</v>
      </c>
      <c r="D3451" s="124">
        <v>50000</v>
      </c>
      <c r="E3451" s="124">
        <v>50000</v>
      </c>
      <c r="F3451" s="125">
        <v>100</v>
      </c>
    </row>
    <row r="3452" spans="1:6" ht="12.75">
      <c r="A3452" s="523" t="s">
        <v>748</v>
      </c>
      <c r="B3452" s="521"/>
      <c r="C3452" s="118">
        <v>50000</v>
      </c>
      <c r="D3452" s="118">
        <v>50000</v>
      </c>
      <c r="E3452" s="118">
        <v>50000</v>
      </c>
      <c r="F3452" s="119">
        <v>100</v>
      </c>
    </row>
    <row r="3453" spans="1:6" ht="12.75">
      <c r="A3453" s="523" t="s">
        <v>846</v>
      </c>
      <c r="B3453" s="521"/>
      <c r="C3453" s="118">
        <v>50000</v>
      </c>
      <c r="D3453" s="118">
        <v>50000</v>
      </c>
      <c r="E3453" s="118">
        <v>50000</v>
      </c>
      <c r="F3453" s="119">
        <v>100</v>
      </c>
    </row>
    <row r="3454" spans="1:6" ht="12.75">
      <c r="A3454" s="126" t="s">
        <v>330</v>
      </c>
      <c r="B3454" s="126" t="s">
        <v>331</v>
      </c>
      <c r="C3454" s="127">
        <v>50000</v>
      </c>
      <c r="D3454" s="127">
        <v>50000</v>
      </c>
      <c r="E3454" s="127">
        <v>50000</v>
      </c>
      <c r="F3454" s="128">
        <v>100</v>
      </c>
    </row>
    <row r="3455" spans="1:6" ht="12.75">
      <c r="A3455" s="129" t="s">
        <v>334</v>
      </c>
      <c r="B3455" s="129" t="s">
        <v>335</v>
      </c>
      <c r="C3455" s="130" t="s">
        <v>161</v>
      </c>
      <c r="D3455" s="130" t="s">
        <v>161</v>
      </c>
      <c r="E3455" s="130">
        <v>50000</v>
      </c>
      <c r="F3455" s="131" t="s">
        <v>161</v>
      </c>
    </row>
    <row r="3456" spans="1:6" ht="12.75">
      <c r="A3456" s="123" t="s">
        <v>1070</v>
      </c>
      <c r="B3456" s="123" t="s">
        <v>1071</v>
      </c>
      <c r="C3456" s="124">
        <v>5041000</v>
      </c>
      <c r="D3456" s="124">
        <v>5041000</v>
      </c>
      <c r="E3456" s="124">
        <v>4985688.05</v>
      </c>
      <c r="F3456" s="125">
        <v>98.9</v>
      </c>
    </row>
    <row r="3457" spans="1:6" ht="12.75">
      <c r="A3457" s="523" t="s">
        <v>748</v>
      </c>
      <c r="B3457" s="521"/>
      <c r="C3457" s="118">
        <v>5041000</v>
      </c>
      <c r="D3457" s="118">
        <v>5041000</v>
      </c>
      <c r="E3457" s="118">
        <v>4985688.05</v>
      </c>
      <c r="F3457" s="119">
        <v>98.9</v>
      </c>
    </row>
    <row r="3458" spans="1:6" ht="12.75">
      <c r="A3458" s="523" t="s">
        <v>846</v>
      </c>
      <c r="B3458" s="521"/>
      <c r="C3458" s="118">
        <v>4676000</v>
      </c>
      <c r="D3458" s="118">
        <v>4676000</v>
      </c>
      <c r="E3458" s="118">
        <v>4632243.03</v>
      </c>
      <c r="F3458" s="119">
        <v>99.06</v>
      </c>
    </row>
    <row r="3459" spans="1:6" ht="12.75">
      <c r="A3459" s="126" t="s">
        <v>330</v>
      </c>
      <c r="B3459" s="126" t="s">
        <v>331</v>
      </c>
      <c r="C3459" s="127">
        <v>4676000</v>
      </c>
      <c r="D3459" s="127">
        <v>4676000</v>
      </c>
      <c r="E3459" s="127">
        <v>4632243.03</v>
      </c>
      <c r="F3459" s="128">
        <v>99.06</v>
      </c>
    </row>
    <row r="3460" spans="1:6" ht="12.75">
      <c r="A3460" s="129" t="s">
        <v>338</v>
      </c>
      <c r="B3460" s="129" t="s">
        <v>339</v>
      </c>
      <c r="C3460" s="130" t="s">
        <v>161</v>
      </c>
      <c r="D3460" s="130" t="s">
        <v>161</v>
      </c>
      <c r="E3460" s="130">
        <v>4632243.03</v>
      </c>
      <c r="F3460" s="131" t="s">
        <v>161</v>
      </c>
    </row>
    <row r="3461" spans="1:6" ht="12.75">
      <c r="A3461" s="523" t="s">
        <v>750</v>
      </c>
      <c r="B3461" s="521"/>
      <c r="C3461" s="118">
        <v>365000</v>
      </c>
      <c r="D3461" s="118">
        <v>365000</v>
      </c>
      <c r="E3461" s="118">
        <v>353445.02</v>
      </c>
      <c r="F3461" s="119">
        <v>96.83</v>
      </c>
    </row>
    <row r="3462" spans="1:6" ht="12.75">
      <c r="A3462" s="126" t="s">
        <v>330</v>
      </c>
      <c r="B3462" s="126" t="s">
        <v>331</v>
      </c>
      <c r="C3462" s="127">
        <v>365000</v>
      </c>
      <c r="D3462" s="127">
        <v>365000</v>
      </c>
      <c r="E3462" s="127">
        <v>353445.02</v>
      </c>
      <c r="F3462" s="128">
        <v>96.83</v>
      </c>
    </row>
    <row r="3463" spans="1:6" ht="12.75">
      <c r="A3463" s="129" t="s">
        <v>338</v>
      </c>
      <c r="B3463" s="129" t="s">
        <v>339</v>
      </c>
      <c r="C3463" s="130" t="s">
        <v>161</v>
      </c>
      <c r="D3463" s="130" t="s">
        <v>161</v>
      </c>
      <c r="E3463" s="130">
        <v>353445.02</v>
      </c>
      <c r="F3463" s="131" t="s">
        <v>161</v>
      </c>
    </row>
    <row r="3464" spans="1:6" ht="12.75">
      <c r="A3464" s="123" t="s">
        <v>1072</v>
      </c>
      <c r="B3464" s="123" t="s">
        <v>1073</v>
      </c>
      <c r="C3464" s="124">
        <v>835000</v>
      </c>
      <c r="D3464" s="124">
        <v>835000</v>
      </c>
      <c r="E3464" s="124">
        <v>857528.75</v>
      </c>
      <c r="F3464" s="125">
        <v>102.7</v>
      </c>
    </row>
    <row r="3465" spans="1:6" ht="12.75">
      <c r="A3465" s="523" t="s">
        <v>748</v>
      </c>
      <c r="B3465" s="521"/>
      <c r="C3465" s="118">
        <v>835000</v>
      </c>
      <c r="D3465" s="118">
        <v>835000</v>
      </c>
      <c r="E3465" s="118">
        <v>857528.75</v>
      </c>
      <c r="F3465" s="119">
        <v>102.7</v>
      </c>
    </row>
    <row r="3466" spans="1:6" ht="12.75">
      <c r="A3466" s="523" t="s">
        <v>846</v>
      </c>
      <c r="B3466" s="521"/>
      <c r="C3466" s="118">
        <v>675000</v>
      </c>
      <c r="D3466" s="118">
        <v>675000</v>
      </c>
      <c r="E3466" s="118">
        <v>697528.75</v>
      </c>
      <c r="F3466" s="119">
        <v>103.34</v>
      </c>
    </row>
    <row r="3467" spans="1:6" ht="12.75">
      <c r="A3467" s="126" t="s">
        <v>330</v>
      </c>
      <c r="B3467" s="126" t="s">
        <v>331</v>
      </c>
      <c r="C3467" s="127">
        <v>675000</v>
      </c>
      <c r="D3467" s="127">
        <v>675000</v>
      </c>
      <c r="E3467" s="127">
        <v>697528.75</v>
      </c>
      <c r="F3467" s="128">
        <v>103.34</v>
      </c>
    </row>
    <row r="3468" spans="1:6" ht="12.75">
      <c r="A3468" s="129" t="s">
        <v>338</v>
      </c>
      <c r="B3468" s="129" t="s">
        <v>339</v>
      </c>
      <c r="C3468" s="130" t="s">
        <v>161</v>
      </c>
      <c r="D3468" s="130" t="s">
        <v>161</v>
      </c>
      <c r="E3468" s="130">
        <v>697528.75</v>
      </c>
      <c r="F3468" s="131" t="s">
        <v>161</v>
      </c>
    </row>
    <row r="3469" spans="1:6" ht="12.75">
      <c r="A3469" s="523" t="s">
        <v>750</v>
      </c>
      <c r="B3469" s="521"/>
      <c r="C3469" s="118">
        <v>160000</v>
      </c>
      <c r="D3469" s="118">
        <v>160000</v>
      </c>
      <c r="E3469" s="118">
        <v>160000</v>
      </c>
      <c r="F3469" s="119">
        <v>100</v>
      </c>
    </row>
    <row r="3470" spans="1:6" ht="12.75">
      <c r="A3470" s="126" t="s">
        <v>330</v>
      </c>
      <c r="B3470" s="126" t="s">
        <v>331</v>
      </c>
      <c r="C3470" s="127">
        <v>160000</v>
      </c>
      <c r="D3470" s="127">
        <v>160000</v>
      </c>
      <c r="E3470" s="127">
        <v>160000</v>
      </c>
      <c r="F3470" s="128">
        <v>100</v>
      </c>
    </row>
    <row r="3471" spans="1:6" ht="12.75">
      <c r="A3471" s="129" t="s">
        <v>338</v>
      </c>
      <c r="B3471" s="129" t="s">
        <v>339</v>
      </c>
      <c r="C3471" s="130" t="s">
        <v>161</v>
      </c>
      <c r="D3471" s="130" t="s">
        <v>161</v>
      </c>
      <c r="E3471" s="130">
        <v>160000</v>
      </c>
      <c r="F3471" s="131" t="s">
        <v>161</v>
      </c>
    </row>
    <row r="3472" spans="1:6" ht="12.75">
      <c r="A3472" s="123" t="s">
        <v>1074</v>
      </c>
      <c r="B3472" s="123" t="s">
        <v>1075</v>
      </c>
      <c r="C3472" s="124">
        <v>292000</v>
      </c>
      <c r="D3472" s="124">
        <v>292000</v>
      </c>
      <c r="E3472" s="124">
        <v>204375</v>
      </c>
      <c r="F3472" s="125">
        <v>69.99</v>
      </c>
    </row>
    <row r="3473" spans="1:6" ht="12.75">
      <c r="A3473" s="523" t="s">
        <v>748</v>
      </c>
      <c r="B3473" s="521"/>
      <c r="C3473" s="118">
        <v>292000</v>
      </c>
      <c r="D3473" s="118">
        <v>292000</v>
      </c>
      <c r="E3473" s="118">
        <v>204375</v>
      </c>
      <c r="F3473" s="119">
        <v>69.99</v>
      </c>
    </row>
    <row r="3474" spans="1:6" ht="12.75">
      <c r="A3474" s="523" t="s">
        <v>846</v>
      </c>
      <c r="B3474" s="521"/>
      <c r="C3474" s="118">
        <v>232000</v>
      </c>
      <c r="D3474" s="118">
        <v>232000</v>
      </c>
      <c r="E3474" s="118">
        <v>204375</v>
      </c>
      <c r="F3474" s="119">
        <v>88.09</v>
      </c>
    </row>
    <row r="3475" spans="1:6" ht="12.75">
      <c r="A3475" s="126" t="s">
        <v>330</v>
      </c>
      <c r="B3475" s="126" t="s">
        <v>331</v>
      </c>
      <c r="C3475" s="127">
        <v>232000</v>
      </c>
      <c r="D3475" s="127">
        <v>232000</v>
      </c>
      <c r="E3475" s="127">
        <v>204375</v>
      </c>
      <c r="F3475" s="128">
        <v>88.09</v>
      </c>
    </row>
    <row r="3476" spans="1:6" ht="12.75">
      <c r="A3476" s="129" t="s">
        <v>338</v>
      </c>
      <c r="B3476" s="129" t="s">
        <v>339</v>
      </c>
      <c r="C3476" s="130" t="s">
        <v>161</v>
      </c>
      <c r="D3476" s="130" t="s">
        <v>161</v>
      </c>
      <c r="E3476" s="130">
        <v>204375</v>
      </c>
      <c r="F3476" s="131" t="s">
        <v>161</v>
      </c>
    </row>
    <row r="3477" spans="1:6" ht="12.75">
      <c r="A3477" s="523" t="s">
        <v>750</v>
      </c>
      <c r="B3477" s="521"/>
      <c r="C3477" s="118">
        <v>60000</v>
      </c>
      <c r="D3477" s="118">
        <v>60000</v>
      </c>
      <c r="E3477" s="118">
        <v>0</v>
      </c>
      <c r="F3477" s="119">
        <v>0</v>
      </c>
    </row>
    <row r="3478" spans="1:6" ht="12.75">
      <c r="A3478" s="126" t="s">
        <v>330</v>
      </c>
      <c r="B3478" s="126" t="s">
        <v>331</v>
      </c>
      <c r="C3478" s="127">
        <v>60000</v>
      </c>
      <c r="D3478" s="127">
        <v>60000</v>
      </c>
      <c r="E3478" s="127">
        <v>0</v>
      </c>
      <c r="F3478" s="128">
        <v>0</v>
      </c>
    </row>
    <row r="3479" spans="1:6" ht="12.75">
      <c r="A3479" s="129" t="s">
        <v>338</v>
      </c>
      <c r="B3479" s="129" t="s">
        <v>339</v>
      </c>
      <c r="C3479" s="130" t="s">
        <v>161</v>
      </c>
      <c r="D3479" s="130" t="s">
        <v>161</v>
      </c>
      <c r="E3479" s="130">
        <v>0</v>
      </c>
      <c r="F3479" s="131" t="s">
        <v>161</v>
      </c>
    </row>
    <row r="3480" spans="1:6" ht="12.75">
      <c r="A3480" s="123" t="s">
        <v>1076</v>
      </c>
      <c r="B3480" s="123" t="s">
        <v>1077</v>
      </c>
      <c r="C3480" s="124">
        <v>5150000</v>
      </c>
      <c r="D3480" s="124">
        <v>5150000</v>
      </c>
      <c r="E3480" s="124">
        <v>4485693.25</v>
      </c>
      <c r="F3480" s="125">
        <v>87.1</v>
      </c>
    </row>
    <row r="3481" spans="1:6" ht="12.75">
      <c r="A3481" s="523" t="s">
        <v>748</v>
      </c>
      <c r="B3481" s="521"/>
      <c r="C3481" s="118">
        <v>5139000</v>
      </c>
      <c r="D3481" s="118">
        <v>5139000</v>
      </c>
      <c r="E3481" s="118">
        <v>4467890.12</v>
      </c>
      <c r="F3481" s="119">
        <v>86.94</v>
      </c>
    </row>
    <row r="3482" spans="1:6" ht="12.75">
      <c r="A3482" s="523" t="s">
        <v>1377</v>
      </c>
      <c r="B3482" s="521"/>
      <c r="C3482" s="118">
        <v>2900000</v>
      </c>
      <c r="D3482" s="118">
        <v>2900000</v>
      </c>
      <c r="E3482" s="118">
        <v>2900000</v>
      </c>
      <c r="F3482" s="119">
        <v>100</v>
      </c>
    </row>
    <row r="3483" spans="1:6" ht="12.75">
      <c r="A3483" s="126" t="s">
        <v>330</v>
      </c>
      <c r="B3483" s="126" t="s">
        <v>331</v>
      </c>
      <c r="C3483" s="127">
        <v>2900000</v>
      </c>
      <c r="D3483" s="127">
        <v>2900000</v>
      </c>
      <c r="E3483" s="127">
        <v>2900000</v>
      </c>
      <c r="F3483" s="128">
        <v>100</v>
      </c>
    </row>
    <row r="3484" spans="1:6" ht="12.75">
      <c r="A3484" s="129" t="s">
        <v>338</v>
      </c>
      <c r="B3484" s="129" t="s">
        <v>339</v>
      </c>
      <c r="C3484" s="130" t="s">
        <v>161</v>
      </c>
      <c r="D3484" s="130" t="s">
        <v>161</v>
      </c>
      <c r="E3484" s="130">
        <v>2900000</v>
      </c>
      <c r="F3484" s="131" t="s">
        <v>161</v>
      </c>
    </row>
    <row r="3485" spans="1:6" ht="12.75">
      <c r="A3485" s="523" t="s">
        <v>846</v>
      </c>
      <c r="B3485" s="521"/>
      <c r="C3485" s="118">
        <v>2239000</v>
      </c>
      <c r="D3485" s="118">
        <v>2239000</v>
      </c>
      <c r="E3485" s="118">
        <v>1567890.12</v>
      </c>
      <c r="F3485" s="119">
        <v>70.03</v>
      </c>
    </row>
    <row r="3486" spans="1:6" ht="12.75">
      <c r="A3486" s="126" t="s">
        <v>330</v>
      </c>
      <c r="B3486" s="126" t="s">
        <v>331</v>
      </c>
      <c r="C3486" s="127">
        <v>2239000</v>
      </c>
      <c r="D3486" s="127">
        <v>2239000</v>
      </c>
      <c r="E3486" s="127">
        <v>1567890.12</v>
      </c>
      <c r="F3486" s="128">
        <v>70.03</v>
      </c>
    </row>
    <row r="3487" spans="1:6" ht="12.75">
      <c r="A3487" s="129" t="s">
        <v>338</v>
      </c>
      <c r="B3487" s="129" t="s">
        <v>339</v>
      </c>
      <c r="C3487" s="130" t="s">
        <v>161</v>
      </c>
      <c r="D3487" s="130" t="s">
        <v>161</v>
      </c>
      <c r="E3487" s="130">
        <v>1567890.12</v>
      </c>
      <c r="F3487" s="131" t="s">
        <v>161</v>
      </c>
    </row>
    <row r="3488" spans="1:6" ht="12.75">
      <c r="A3488" s="523" t="s">
        <v>751</v>
      </c>
      <c r="B3488" s="521"/>
      <c r="C3488" s="118">
        <v>11000</v>
      </c>
      <c r="D3488" s="118">
        <v>11000</v>
      </c>
      <c r="E3488" s="118">
        <v>17803.13</v>
      </c>
      <c r="F3488" s="119">
        <v>161.85</v>
      </c>
    </row>
    <row r="3489" spans="1:6" ht="12.75">
      <c r="A3489" s="523" t="s">
        <v>863</v>
      </c>
      <c r="B3489" s="521"/>
      <c r="C3489" s="118">
        <v>11000</v>
      </c>
      <c r="D3489" s="118">
        <v>11000</v>
      </c>
      <c r="E3489" s="118">
        <v>17803.13</v>
      </c>
      <c r="F3489" s="119">
        <v>161.85</v>
      </c>
    </row>
    <row r="3490" spans="1:6" ht="12.75">
      <c r="A3490" s="126" t="s">
        <v>330</v>
      </c>
      <c r="B3490" s="126" t="s">
        <v>331</v>
      </c>
      <c r="C3490" s="127">
        <v>11000</v>
      </c>
      <c r="D3490" s="127">
        <v>11000</v>
      </c>
      <c r="E3490" s="127">
        <v>17803.13</v>
      </c>
      <c r="F3490" s="128">
        <v>161.85</v>
      </c>
    </row>
    <row r="3491" spans="1:6" ht="12.75">
      <c r="A3491" s="129" t="s">
        <v>338</v>
      </c>
      <c r="B3491" s="129" t="s">
        <v>339</v>
      </c>
      <c r="C3491" s="130" t="s">
        <v>161</v>
      </c>
      <c r="D3491" s="130" t="s">
        <v>161</v>
      </c>
      <c r="E3491" s="130">
        <v>17803.13</v>
      </c>
      <c r="F3491" s="131" t="s">
        <v>161</v>
      </c>
    </row>
    <row r="3492" spans="1:6" ht="12.75">
      <c r="A3492" s="123" t="s">
        <v>1078</v>
      </c>
      <c r="B3492" s="123" t="s">
        <v>1079</v>
      </c>
      <c r="C3492" s="124">
        <v>1264000</v>
      </c>
      <c r="D3492" s="124">
        <v>1264000</v>
      </c>
      <c r="E3492" s="124">
        <v>1261525.82</v>
      </c>
      <c r="F3492" s="125">
        <v>99.8</v>
      </c>
    </row>
    <row r="3493" spans="1:6" ht="12.75">
      <c r="A3493" s="523" t="s">
        <v>748</v>
      </c>
      <c r="B3493" s="521"/>
      <c r="C3493" s="118">
        <v>1264000</v>
      </c>
      <c r="D3493" s="118">
        <v>1264000</v>
      </c>
      <c r="E3493" s="118">
        <v>1261525.82</v>
      </c>
      <c r="F3493" s="119">
        <v>99.8</v>
      </c>
    </row>
    <row r="3494" spans="1:6" ht="12.75">
      <c r="A3494" s="523" t="s">
        <v>846</v>
      </c>
      <c r="B3494" s="521"/>
      <c r="C3494" s="118">
        <v>1150000</v>
      </c>
      <c r="D3494" s="118">
        <v>1150000</v>
      </c>
      <c r="E3494" s="118">
        <v>1147525.82</v>
      </c>
      <c r="F3494" s="119">
        <v>99.78</v>
      </c>
    </row>
    <row r="3495" spans="1:6" ht="12.75">
      <c r="A3495" s="126" t="s">
        <v>330</v>
      </c>
      <c r="B3495" s="126" t="s">
        <v>331</v>
      </c>
      <c r="C3495" s="127">
        <v>1150000</v>
      </c>
      <c r="D3495" s="127">
        <v>1150000</v>
      </c>
      <c r="E3495" s="127">
        <v>1147525.82</v>
      </c>
      <c r="F3495" s="128">
        <v>99.78</v>
      </c>
    </row>
    <row r="3496" spans="1:6" ht="12.75">
      <c r="A3496" s="129" t="s">
        <v>338</v>
      </c>
      <c r="B3496" s="129" t="s">
        <v>339</v>
      </c>
      <c r="C3496" s="130" t="s">
        <v>161</v>
      </c>
      <c r="D3496" s="130" t="s">
        <v>161</v>
      </c>
      <c r="E3496" s="130">
        <v>1147525.82</v>
      </c>
      <c r="F3496" s="131" t="s">
        <v>161</v>
      </c>
    </row>
    <row r="3497" spans="1:6" ht="12.75">
      <c r="A3497" s="523" t="s">
        <v>750</v>
      </c>
      <c r="B3497" s="521"/>
      <c r="C3497" s="118">
        <v>114000</v>
      </c>
      <c r="D3497" s="118">
        <v>114000</v>
      </c>
      <c r="E3497" s="118">
        <v>114000</v>
      </c>
      <c r="F3497" s="119">
        <v>100</v>
      </c>
    </row>
    <row r="3498" spans="1:6" ht="12.75">
      <c r="A3498" s="126" t="s">
        <v>330</v>
      </c>
      <c r="B3498" s="126" t="s">
        <v>331</v>
      </c>
      <c r="C3498" s="127">
        <v>114000</v>
      </c>
      <c r="D3498" s="127">
        <v>114000</v>
      </c>
      <c r="E3498" s="127">
        <v>114000</v>
      </c>
      <c r="F3498" s="128">
        <v>100</v>
      </c>
    </row>
    <row r="3499" spans="1:6" ht="12.75">
      <c r="A3499" s="129" t="s">
        <v>338</v>
      </c>
      <c r="B3499" s="129" t="s">
        <v>339</v>
      </c>
      <c r="C3499" s="130" t="s">
        <v>161</v>
      </c>
      <c r="D3499" s="130" t="s">
        <v>161</v>
      </c>
      <c r="E3499" s="130">
        <v>114000</v>
      </c>
      <c r="F3499" s="131" t="s">
        <v>161</v>
      </c>
    </row>
    <row r="3500" spans="1:6" ht="12.75">
      <c r="A3500" s="123" t="s">
        <v>1080</v>
      </c>
      <c r="B3500" s="123" t="s">
        <v>1081</v>
      </c>
      <c r="C3500" s="124">
        <v>220000</v>
      </c>
      <c r="D3500" s="124">
        <v>220000</v>
      </c>
      <c r="E3500" s="124">
        <v>219715.63</v>
      </c>
      <c r="F3500" s="125">
        <v>99.87</v>
      </c>
    </row>
    <row r="3501" spans="1:6" ht="12.75">
      <c r="A3501" s="523" t="s">
        <v>748</v>
      </c>
      <c r="B3501" s="521"/>
      <c r="C3501" s="118">
        <v>220000</v>
      </c>
      <c r="D3501" s="118">
        <v>220000</v>
      </c>
      <c r="E3501" s="118">
        <v>219715.63</v>
      </c>
      <c r="F3501" s="119">
        <v>99.87</v>
      </c>
    </row>
    <row r="3502" spans="1:6" ht="12.75">
      <c r="A3502" s="523" t="s">
        <v>846</v>
      </c>
      <c r="B3502" s="521"/>
      <c r="C3502" s="118">
        <v>220000</v>
      </c>
      <c r="D3502" s="118">
        <v>220000</v>
      </c>
      <c r="E3502" s="118">
        <v>219715.63</v>
      </c>
      <c r="F3502" s="119">
        <v>99.87</v>
      </c>
    </row>
    <row r="3503" spans="1:6" ht="12.75">
      <c r="A3503" s="126" t="s">
        <v>330</v>
      </c>
      <c r="B3503" s="126" t="s">
        <v>331</v>
      </c>
      <c r="C3503" s="127">
        <v>220000</v>
      </c>
      <c r="D3503" s="127">
        <v>220000</v>
      </c>
      <c r="E3503" s="127">
        <v>219715.63</v>
      </c>
      <c r="F3503" s="128">
        <v>99.87</v>
      </c>
    </row>
    <row r="3504" spans="1:6" ht="12.75">
      <c r="A3504" s="129" t="s">
        <v>338</v>
      </c>
      <c r="B3504" s="129" t="s">
        <v>339</v>
      </c>
      <c r="C3504" s="130" t="s">
        <v>161</v>
      </c>
      <c r="D3504" s="130" t="s">
        <v>161</v>
      </c>
      <c r="E3504" s="130">
        <v>219715.63</v>
      </c>
      <c r="F3504" s="131" t="s">
        <v>161</v>
      </c>
    </row>
    <row r="3505" spans="1:6" ht="12.75">
      <c r="A3505" s="123" t="s">
        <v>1082</v>
      </c>
      <c r="B3505" s="123" t="s">
        <v>1083</v>
      </c>
      <c r="C3505" s="124">
        <v>345000</v>
      </c>
      <c r="D3505" s="124">
        <v>345000</v>
      </c>
      <c r="E3505" s="124">
        <v>327541.24</v>
      </c>
      <c r="F3505" s="125">
        <v>94.94</v>
      </c>
    </row>
    <row r="3506" spans="1:6" ht="12.75">
      <c r="A3506" s="523" t="s">
        <v>748</v>
      </c>
      <c r="B3506" s="521"/>
      <c r="C3506" s="118">
        <v>345000</v>
      </c>
      <c r="D3506" s="118">
        <v>345000</v>
      </c>
      <c r="E3506" s="118">
        <v>327541.24</v>
      </c>
      <c r="F3506" s="119">
        <v>94.94</v>
      </c>
    </row>
    <row r="3507" spans="1:6" ht="12.75">
      <c r="A3507" s="523" t="s">
        <v>846</v>
      </c>
      <c r="B3507" s="521"/>
      <c r="C3507" s="118">
        <v>220000</v>
      </c>
      <c r="D3507" s="118">
        <v>220000</v>
      </c>
      <c r="E3507" s="118">
        <v>220000</v>
      </c>
      <c r="F3507" s="119">
        <v>100</v>
      </c>
    </row>
    <row r="3508" spans="1:6" ht="12.75">
      <c r="A3508" s="126" t="s">
        <v>330</v>
      </c>
      <c r="B3508" s="126" t="s">
        <v>331</v>
      </c>
      <c r="C3508" s="127">
        <v>220000</v>
      </c>
      <c r="D3508" s="127">
        <v>220000</v>
      </c>
      <c r="E3508" s="127">
        <v>220000</v>
      </c>
      <c r="F3508" s="128">
        <v>100</v>
      </c>
    </row>
    <row r="3509" spans="1:6" ht="12.75">
      <c r="A3509" s="129" t="s">
        <v>338</v>
      </c>
      <c r="B3509" s="129" t="s">
        <v>339</v>
      </c>
      <c r="C3509" s="130" t="s">
        <v>161</v>
      </c>
      <c r="D3509" s="130" t="s">
        <v>161</v>
      </c>
      <c r="E3509" s="130">
        <v>220000</v>
      </c>
      <c r="F3509" s="131" t="s">
        <v>161</v>
      </c>
    </row>
    <row r="3510" spans="1:6" ht="12.75">
      <c r="A3510" s="523" t="s">
        <v>750</v>
      </c>
      <c r="B3510" s="521"/>
      <c r="C3510" s="118">
        <v>125000</v>
      </c>
      <c r="D3510" s="118">
        <v>125000</v>
      </c>
      <c r="E3510" s="118">
        <v>107541.24</v>
      </c>
      <c r="F3510" s="119">
        <v>86.03</v>
      </c>
    </row>
    <row r="3511" spans="1:6" ht="12.75">
      <c r="A3511" s="126" t="s">
        <v>330</v>
      </c>
      <c r="B3511" s="126" t="s">
        <v>331</v>
      </c>
      <c r="C3511" s="127">
        <v>125000</v>
      </c>
      <c r="D3511" s="127">
        <v>125000</v>
      </c>
      <c r="E3511" s="127">
        <v>107541.24</v>
      </c>
      <c r="F3511" s="128">
        <v>86.03</v>
      </c>
    </row>
    <row r="3512" spans="1:6" ht="12.75">
      <c r="A3512" s="129" t="s">
        <v>338</v>
      </c>
      <c r="B3512" s="129" t="s">
        <v>339</v>
      </c>
      <c r="C3512" s="130" t="s">
        <v>161</v>
      </c>
      <c r="D3512" s="130" t="s">
        <v>161</v>
      </c>
      <c r="E3512" s="130">
        <v>107541.24</v>
      </c>
      <c r="F3512" s="131" t="s">
        <v>161</v>
      </c>
    </row>
    <row r="3513" spans="1:6" ht="12.75">
      <c r="A3513" s="123" t="s">
        <v>1084</v>
      </c>
      <c r="B3513" s="123" t="s">
        <v>1085</v>
      </c>
      <c r="C3513" s="124">
        <v>345000</v>
      </c>
      <c r="D3513" s="124">
        <v>345000</v>
      </c>
      <c r="E3513" s="124">
        <v>345000</v>
      </c>
      <c r="F3513" s="125">
        <v>100</v>
      </c>
    </row>
    <row r="3514" spans="1:6" ht="12.75">
      <c r="A3514" s="523" t="s">
        <v>748</v>
      </c>
      <c r="B3514" s="521"/>
      <c r="C3514" s="118">
        <v>345000</v>
      </c>
      <c r="D3514" s="118">
        <v>345000</v>
      </c>
      <c r="E3514" s="118">
        <v>345000</v>
      </c>
      <c r="F3514" s="119">
        <v>100</v>
      </c>
    </row>
    <row r="3515" spans="1:6" ht="12.75">
      <c r="A3515" s="523" t="s">
        <v>846</v>
      </c>
      <c r="B3515" s="521"/>
      <c r="C3515" s="118">
        <v>300000</v>
      </c>
      <c r="D3515" s="118">
        <v>300000</v>
      </c>
      <c r="E3515" s="118">
        <v>300000</v>
      </c>
      <c r="F3515" s="119">
        <v>100</v>
      </c>
    </row>
    <row r="3516" spans="1:6" ht="12.75">
      <c r="A3516" s="126" t="s">
        <v>330</v>
      </c>
      <c r="B3516" s="126" t="s">
        <v>331</v>
      </c>
      <c r="C3516" s="127">
        <v>300000</v>
      </c>
      <c r="D3516" s="127">
        <v>300000</v>
      </c>
      <c r="E3516" s="127">
        <v>300000</v>
      </c>
      <c r="F3516" s="128">
        <v>100</v>
      </c>
    </row>
    <row r="3517" spans="1:6" ht="12.75">
      <c r="A3517" s="129" t="s">
        <v>338</v>
      </c>
      <c r="B3517" s="129" t="s">
        <v>339</v>
      </c>
      <c r="C3517" s="130" t="s">
        <v>161</v>
      </c>
      <c r="D3517" s="130" t="s">
        <v>161</v>
      </c>
      <c r="E3517" s="130">
        <v>300000</v>
      </c>
      <c r="F3517" s="131" t="s">
        <v>161</v>
      </c>
    </row>
    <row r="3518" spans="1:6" ht="12.75">
      <c r="A3518" s="523" t="s">
        <v>750</v>
      </c>
      <c r="B3518" s="521"/>
      <c r="C3518" s="118">
        <v>45000</v>
      </c>
      <c r="D3518" s="118">
        <v>45000</v>
      </c>
      <c r="E3518" s="118">
        <v>45000</v>
      </c>
      <c r="F3518" s="119">
        <v>100</v>
      </c>
    </row>
    <row r="3519" spans="1:6" ht="12.75">
      <c r="A3519" s="126" t="s">
        <v>330</v>
      </c>
      <c r="B3519" s="126" t="s">
        <v>331</v>
      </c>
      <c r="C3519" s="127">
        <v>45000</v>
      </c>
      <c r="D3519" s="127">
        <v>45000</v>
      </c>
      <c r="E3519" s="127">
        <v>45000</v>
      </c>
      <c r="F3519" s="128">
        <v>100</v>
      </c>
    </row>
    <row r="3520" spans="1:6" ht="12.75">
      <c r="A3520" s="129" t="s">
        <v>338</v>
      </c>
      <c r="B3520" s="129" t="s">
        <v>339</v>
      </c>
      <c r="C3520" s="130" t="s">
        <v>161</v>
      </c>
      <c r="D3520" s="130" t="s">
        <v>161</v>
      </c>
      <c r="E3520" s="130">
        <v>45000</v>
      </c>
      <c r="F3520" s="131" t="s">
        <v>161</v>
      </c>
    </row>
    <row r="3521" spans="1:6" ht="12.75">
      <c r="A3521" s="123" t="s">
        <v>1086</v>
      </c>
      <c r="B3521" s="123" t="s">
        <v>1087</v>
      </c>
      <c r="C3521" s="124">
        <v>100000</v>
      </c>
      <c r="D3521" s="124">
        <v>100000</v>
      </c>
      <c r="E3521" s="124">
        <v>97146.2</v>
      </c>
      <c r="F3521" s="125">
        <v>97.15</v>
      </c>
    </row>
    <row r="3522" spans="1:6" ht="12.75">
      <c r="A3522" s="523" t="s">
        <v>748</v>
      </c>
      <c r="B3522" s="521"/>
      <c r="C3522" s="118">
        <v>100000</v>
      </c>
      <c r="D3522" s="118">
        <v>100000</v>
      </c>
      <c r="E3522" s="118">
        <v>97146.2</v>
      </c>
      <c r="F3522" s="119">
        <v>97.15</v>
      </c>
    </row>
    <row r="3523" spans="1:6" ht="12.75">
      <c r="A3523" s="523" t="s">
        <v>846</v>
      </c>
      <c r="B3523" s="521"/>
      <c r="C3523" s="118">
        <v>100000</v>
      </c>
      <c r="D3523" s="118">
        <v>100000</v>
      </c>
      <c r="E3523" s="118">
        <v>97146.2</v>
      </c>
      <c r="F3523" s="119">
        <v>97.15</v>
      </c>
    </row>
    <row r="3524" spans="1:6" ht="12.75">
      <c r="A3524" s="126" t="s">
        <v>330</v>
      </c>
      <c r="B3524" s="126" t="s">
        <v>331</v>
      </c>
      <c r="C3524" s="127">
        <v>100000</v>
      </c>
      <c r="D3524" s="127">
        <v>100000</v>
      </c>
      <c r="E3524" s="127">
        <v>97146.2</v>
      </c>
      <c r="F3524" s="128">
        <v>97.15</v>
      </c>
    </row>
    <row r="3525" spans="1:6" ht="12.75">
      <c r="A3525" s="129" t="s">
        <v>338</v>
      </c>
      <c r="B3525" s="129" t="s">
        <v>339</v>
      </c>
      <c r="C3525" s="130" t="s">
        <v>161</v>
      </c>
      <c r="D3525" s="130" t="s">
        <v>161</v>
      </c>
      <c r="E3525" s="130">
        <v>97146.2</v>
      </c>
      <c r="F3525" s="131" t="s">
        <v>161</v>
      </c>
    </row>
    <row r="3526" spans="1:6" ht="12.75">
      <c r="A3526" s="123" t="s">
        <v>1088</v>
      </c>
      <c r="B3526" s="123" t="s">
        <v>1089</v>
      </c>
      <c r="C3526" s="124">
        <v>850000</v>
      </c>
      <c r="D3526" s="124">
        <v>850000</v>
      </c>
      <c r="E3526" s="124">
        <v>724984.82</v>
      </c>
      <c r="F3526" s="125">
        <v>85.29</v>
      </c>
    </row>
    <row r="3527" spans="1:6" ht="12.75">
      <c r="A3527" s="523" t="s">
        <v>748</v>
      </c>
      <c r="B3527" s="521"/>
      <c r="C3527" s="118">
        <v>850000</v>
      </c>
      <c r="D3527" s="118">
        <v>850000</v>
      </c>
      <c r="E3527" s="118">
        <v>724984.82</v>
      </c>
      <c r="F3527" s="119">
        <v>85.29</v>
      </c>
    </row>
    <row r="3528" spans="1:6" ht="12.75">
      <c r="A3528" s="523" t="s">
        <v>846</v>
      </c>
      <c r="B3528" s="521"/>
      <c r="C3528" s="118">
        <v>850000</v>
      </c>
      <c r="D3528" s="118">
        <v>850000</v>
      </c>
      <c r="E3528" s="118">
        <v>724984.82</v>
      </c>
      <c r="F3528" s="119">
        <v>85.29</v>
      </c>
    </row>
    <row r="3529" spans="1:6" ht="12.75">
      <c r="A3529" s="126" t="s">
        <v>330</v>
      </c>
      <c r="B3529" s="126" t="s">
        <v>331</v>
      </c>
      <c r="C3529" s="127">
        <v>850000</v>
      </c>
      <c r="D3529" s="127">
        <v>850000</v>
      </c>
      <c r="E3529" s="127">
        <v>724984.82</v>
      </c>
      <c r="F3529" s="128">
        <v>85.29</v>
      </c>
    </row>
    <row r="3530" spans="1:6" ht="12.75">
      <c r="A3530" s="129" t="s">
        <v>338</v>
      </c>
      <c r="B3530" s="129" t="s">
        <v>339</v>
      </c>
      <c r="C3530" s="130" t="s">
        <v>161</v>
      </c>
      <c r="D3530" s="130" t="s">
        <v>161</v>
      </c>
      <c r="E3530" s="130">
        <v>724984.82</v>
      </c>
      <c r="F3530" s="131" t="s">
        <v>161</v>
      </c>
    </row>
    <row r="3531" spans="1:6" ht="12.75">
      <c r="A3531" s="123" t="s">
        <v>1090</v>
      </c>
      <c r="B3531" s="123" t="s">
        <v>1091</v>
      </c>
      <c r="C3531" s="124">
        <v>300000</v>
      </c>
      <c r="D3531" s="124">
        <v>300000</v>
      </c>
      <c r="E3531" s="124">
        <v>300000</v>
      </c>
      <c r="F3531" s="125">
        <v>100</v>
      </c>
    </row>
    <row r="3532" spans="1:6" ht="12.75">
      <c r="A3532" s="523" t="s">
        <v>748</v>
      </c>
      <c r="B3532" s="521"/>
      <c r="C3532" s="118">
        <v>300000</v>
      </c>
      <c r="D3532" s="118">
        <v>300000</v>
      </c>
      <c r="E3532" s="118">
        <v>300000</v>
      </c>
      <c r="F3532" s="119">
        <v>100</v>
      </c>
    </row>
    <row r="3533" spans="1:6" ht="12.75">
      <c r="A3533" s="523" t="s">
        <v>1044</v>
      </c>
      <c r="B3533" s="521"/>
      <c r="C3533" s="118">
        <v>300000</v>
      </c>
      <c r="D3533" s="118">
        <v>300000</v>
      </c>
      <c r="E3533" s="118">
        <v>300000</v>
      </c>
      <c r="F3533" s="119">
        <v>100</v>
      </c>
    </row>
    <row r="3534" spans="1:6" ht="12.75">
      <c r="A3534" s="126" t="s">
        <v>330</v>
      </c>
      <c r="B3534" s="126" t="s">
        <v>331</v>
      </c>
      <c r="C3534" s="127">
        <v>300000</v>
      </c>
      <c r="D3534" s="127">
        <v>300000</v>
      </c>
      <c r="E3534" s="127">
        <v>300000</v>
      </c>
      <c r="F3534" s="128">
        <v>100</v>
      </c>
    </row>
    <row r="3535" spans="1:6" ht="12.75">
      <c r="A3535" s="129" t="s">
        <v>338</v>
      </c>
      <c r="B3535" s="129" t="s">
        <v>339</v>
      </c>
      <c r="C3535" s="130" t="s">
        <v>161</v>
      </c>
      <c r="D3535" s="130" t="s">
        <v>161</v>
      </c>
      <c r="E3535" s="130">
        <v>300000</v>
      </c>
      <c r="F3535" s="131" t="s">
        <v>161</v>
      </c>
    </row>
    <row r="3536" spans="1:6" ht="12.75">
      <c r="A3536" s="123" t="s">
        <v>1092</v>
      </c>
      <c r="B3536" s="123" t="s">
        <v>1093</v>
      </c>
      <c r="C3536" s="124">
        <v>100000</v>
      </c>
      <c r="D3536" s="124">
        <v>100000</v>
      </c>
      <c r="E3536" s="124">
        <v>99068.23</v>
      </c>
      <c r="F3536" s="125">
        <v>99.07</v>
      </c>
    </row>
    <row r="3537" spans="1:6" ht="12.75">
      <c r="A3537" s="523" t="s">
        <v>748</v>
      </c>
      <c r="B3537" s="521"/>
      <c r="C3537" s="118">
        <v>100000</v>
      </c>
      <c r="D3537" s="118">
        <v>100000</v>
      </c>
      <c r="E3537" s="118">
        <v>99068.23</v>
      </c>
      <c r="F3537" s="119">
        <v>99.07</v>
      </c>
    </row>
    <row r="3538" spans="1:6" ht="12.75">
      <c r="A3538" s="523" t="s">
        <v>846</v>
      </c>
      <c r="B3538" s="521"/>
      <c r="C3538" s="118">
        <v>100000</v>
      </c>
      <c r="D3538" s="118">
        <v>100000</v>
      </c>
      <c r="E3538" s="118">
        <v>99068.23</v>
      </c>
      <c r="F3538" s="119">
        <v>99.07</v>
      </c>
    </row>
    <row r="3539" spans="1:6" ht="12.75">
      <c r="A3539" s="126" t="s">
        <v>330</v>
      </c>
      <c r="B3539" s="126" t="s">
        <v>331</v>
      </c>
      <c r="C3539" s="127">
        <v>100000</v>
      </c>
      <c r="D3539" s="127">
        <v>100000</v>
      </c>
      <c r="E3539" s="127">
        <v>99068.23</v>
      </c>
      <c r="F3539" s="128">
        <v>99.07</v>
      </c>
    </row>
    <row r="3540" spans="1:6" ht="12.75">
      <c r="A3540" s="129" t="s">
        <v>338</v>
      </c>
      <c r="B3540" s="129" t="s">
        <v>339</v>
      </c>
      <c r="C3540" s="130" t="s">
        <v>161</v>
      </c>
      <c r="D3540" s="130" t="s">
        <v>161</v>
      </c>
      <c r="E3540" s="130">
        <v>99068.23</v>
      </c>
      <c r="F3540" s="131" t="s">
        <v>161</v>
      </c>
    </row>
    <row r="3541" spans="1:6" ht="12.75">
      <c r="A3541" s="123" t="s">
        <v>1094</v>
      </c>
      <c r="B3541" s="123" t="s">
        <v>1095</v>
      </c>
      <c r="C3541" s="124">
        <v>300000</v>
      </c>
      <c r="D3541" s="124">
        <v>300000</v>
      </c>
      <c r="E3541" s="124">
        <v>261178.36</v>
      </c>
      <c r="F3541" s="125">
        <v>87.06</v>
      </c>
    </row>
    <row r="3542" spans="1:6" ht="12.75">
      <c r="A3542" s="523" t="s">
        <v>748</v>
      </c>
      <c r="B3542" s="521"/>
      <c r="C3542" s="118">
        <v>300000</v>
      </c>
      <c r="D3542" s="118">
        <v>300000</v>
      </c>
      <c r="E3542" s="118">
        <v>261178.36</v>
      </c>
      <c r="F3542" s="119">
        <v>87.06</v>
      </c>
    </row>
    <row r="3543" spans="1:6" ht="12.75">
      <c r="A3543" s="523" t="s">
        <v>846</v>
      </c>
      <c r="B3543" s="521"/>
      <c r="C3543" s="118">
        <v>300000</v>
      </c>
      <c r="D3543" s="118">
        <v>300000</v>
      </c>
      <c r="E3543" s="118">
        <v>261178.36</v>
      </c>
      <c r="F3543" s="119">
        <v>87.06</v>
      </c>
    </row>
    <row r="3544" spans="1:6" ht="12.75">
      <c r="A3544" s="126" t="s">
        <v>330</v>
      </c>
      <c r="B3544" s="126" t="s">
        <v>331</v>
      </c>
      <c r="C3544" s="127">
        <v>300000</v>
      </c>
      <c r="D3544" s="127">
        <v>300000</v>
      </c>
      <c r="E3544" s="127">
        <v>261178.36</v>
      </c>
      <c r="F3544" s="128">
        <v>87.06</v>
      </c>
    </row>
    <row r="3545" spans="1:6" ht="12.75">
      <c r="A3545" s="129" t="s">
        <v>334</v>
      </c>
      <c r="B3545" s="129" t="s">
        <v>335</v>
      </c>
      <c r="C3545" s="130" t="s">
        <v>161</v>
      </c>
      <c r="D3545" s="130" t="s">
        <v>161</v>
      </c>
      <c r="E3545" s="130">
        <v>261178.36</v>
      </c>
      <c r="F3545" s="131" t="s">
        <v>161</v>
      </c>
    </row>
    <row r="3546" spans="1:6" ht="12.75">
      <c r="A3546" s="123" t="s">
        <v>1096</v>
      </c>
      <c r="B3546" s="123" t="s">
        <v>1097</v>
      </c>
      <c r="C3546" s="124">
        <v>350000</v>
      </c>
      <c r="D3546" s="124">
        <v>350000</v>
      </c>
      <c r="E3546" s="124">
        <v>147159.01</v>
      </c>
      <c r="F3546" s="125">
        <v>42.05</v>
      </c>
    </row>
    <row r="3547" spans="1:6" ht="12.75">
      <c r="A3547" s="523" t="s">
        <v>748</v>
      </c>
      <c r="B3547" s="521"/>
      <c r="C3547" s="118">
        <v>350000</v>
      </c>
      <c r="D3547" s="118">
        <v>350000</v>
      </c>
      <c r="E3547" s="118">
        <v>147159.01</v>
      </c>
      <c r="F3547" s="119">
        <v>42.05</v>
      </c>
    </row>
    <row r="3548" spans="1:6" ht="12.75">
      <c r="A3548" s="523" t="s">
        <v>846</v>
      </c>
      <c r="B3548" s="521"/>
      <c r="C3548" s="118">
        <v>250000</v>
      </c>
      <c r="D3548" s="118">
        <v>250000</v>
      </c>
      <c r="E3548" s="118">
        <v>96150.78</v>
      </c>
      <c r="F3548" s="119">
        <v>38.46</v>
      </c>
    </row>
    <row r="3549" spans="1:6" ht="12.75">
      <c r="A3549" s="126" t="s">
        <v>330</v>
      </c>
      <c r="B3549" s="126" t="s">
        <v>331</v>
      </c>
      <c r="C3549" s="127">
        <v>250000</v>
      </c>
      <c r="D3549" s="127">
        <v>250000</v>
      </c>
      <c r="E3549" s="127">
        <v>96150.78</v>
      </c>
      <c r="F3549" s="128">
        <v>38.46</v>
      </c>
    </row>
    <row r="3550" spans="1:6" ht="12.75">
      <c r="A3550" s="129" t="s">
        <v>334</v>
      </c>
      <c r="B3550" s="129" t="s">
        <v>335</v>
      </c>
      <c r="C3550" s="130" t="s">
        <v>161</v>
      </c>
      <c r="D3550" s="130" t="s">
        <v>161</v>
      </c>
      <c r="E3550" s="130">
        <v>96150.78</v>
      </c>
      <c r="F3550" s="131" t="s">
        <v>161</v>
      </c>
    </row>
    <row r="3551" spans="1:6" ht="12.75">
      <c r="A3551" s="523" t="s">
        <v>750</v>
      </c>
      <c r="B3551" s="521"/>
      <c r="C3551" s="118">
        <v>100000</v>
      </c>
      <c r="D3551" s="118">
        <v>100000</v>
      </c>
      <c r="E3551" s="118">
        <v>51008.23</v>
      </c>
      <c r="F3551" s="119">
        <v>51.01</v>
      </c>
    </row>
    <row r="3552" spans="1:6" ht="12.75">
      <c r="A3552" s="126" t="s">
        <v>330</v>
      </c>
      <c r="B3552" s="126" t="s">
        <v>331</v>
      </c>
      <c r="C3552" s="127">
        <v>100000</v>
      </c>
      <c r="D3552" s="127">
        <v>100000</v>
      </c>
      <c r="E3552" s="127">
        <v>51008.23</v>
      </c>
      <c r="F3552" s="128">
        <v>51.01</v>
      </c>
    </row>
    <row r="3553" spans="1:6" ht="12.75">
      <c r="A3553" s="129" t="s">
        <v>334</v>
      </c>
      <c r="B3553" s="129" t="s">
        <v>335</v>
      </c>
      <c r="C3553" s="130" t="s">
        <v>161</v>
      </c>
      <c r="D3553" s="130" t="s">
        <v>161</v>
      </c>
      <c r="E3553" s="130">
        <v>51008.23</v>
      </c>
      <c r="F3553" s="131" t="s">
        <v>161</v>
      </c>
    </row>
    <row r="3554" spans="1:6" ht="12.75">
      <c r="A3554" s="123" t="s">
        <v>1098</v>
      </c>
      <c r="B3554" s="123" t="s">
        <v>1424</v>
      </c>
      <c r="C3554" s="124">
        <v>200000</v>
      </c>
      <c r="D3554" s="124">
        <v>200000</v>
      </c>
      <c r="E3554" s="124">
        <v>0</v>
      </c>
      <c r="F3554" s="125">
        <v>0</v>
      </c>
    </row>
    <row r="3555" spans="1:6" ht="12.75">
      <c r="A3555" s="523" t="s">
        <v>748</v>
      </c>
      <c r="B3555" s="521"/>
      <c r="C3555" s="118">
        <v>200000</v>
      </c>
      <c r="D3555" s="118">
        <v>200000</v>
      </c>
      <c r="E3555" s="118">
        <v>0</v>
      </c>
      <c r="F3555" s="119">
        <v>0</v>
      </c>
    </row>
    <row r="3556" spans="1:6" ht="12.75">
      <c r="A3556" s="523" t="s">
        <v>846</v>
      </c>
      <c r="B3556" s="521"/>
      <c r="C3556" s="118">
        <v>200000</v>
      </c>
      <c r="D3556" s="118">
        <v>200000</v>
      </c>
      <c r="E3556" s="118">
        <v>0</v>
      </c>
      <c r="F3556" s="119">
        <v>0</v>
      </c>
    </row>
    <row r="3557" spans="1:6" ht="12.75">
      <c r="A3557" s="126" t="s">
        <v>330</v>
      </c>
      <c r="B3557" s="126" t="s">
        <v>331</v>
      </c>
      <c r="C3557" s="127">
        <v>200000</v>
      </c>
      <c r="D3557" s="127">
        <v>200000</v>
      </c>
      <c r="E3557" s="127">
        <v>0</v>
      </c>
      <c r="F3557" s="128">
        <v>0</v>
      </c>
    </row>
    <row r="3558" spans="1:6" ht="12.75">
      <c r="A3558" s="129" t="s">
        <v>334</v>
      </c>
      <c r="B3558" s="129" t="s">
        <v>335</v>
      </c>
      <c r="C3558" s="130" t="s">
        <v>161</v>
      </c>
      <c r="D3558" s="130" t="s">
        <v>161</v>
      </c>
      <c r="E3558" s="130">
        <v>0</v>
      </c>
      <c r="F3558" s="131" t="s">
        <v>161</v>
      </c>
    </row>
    <row r="3559" spans="1:6" ht="12.75">
      <c r="A3559" s="123" t="s">
        <v>1425</v>
      </c>
      <c r="B3559" s="123" t="s">
        <v>1426</v>
      </c>
      <c r="C3559" s="124">
        <v>184206</v>
      </c>
      <c r="D3559" s="124">
        <v>201006</v>
      </c>
      <c r="E3559" s="124">
        <v>200842.09</v>
      </c>
      <c r="F3559" s="125">
        <v>99.92</v>
      </c>
    </row>
    <row r="3560" spans="1:6" ht="12.75">
      <c r="A3560" s="523" t="s">
        <v>746</v>
      </c>
      <c r="B3560" s="521"/>
      <c r="C3560" s="118">
        <v>44581</v>
      </c>
      <c r="D3560" s="118">
        <v>61381</v>
      </c>
      <c r="E3560" s="118">
        <v>61217.09</v>
      </c>
      <c r="F3560" s="119">
        <v>99.73</v>
      </c>
    </row>
    <row r="3561" spans="1:6" ht="12.75">
      <c r="A3561" s="523" t="s">
        <v>747</v>
      </c>
      <c r="B3561" s="521"/>
      <c r="C3561" s="118">
        <v>44581</v>
      </c>
      <c r="D3561" s="118">
        <v>61381</v>
      </c>
      <c r="E3561" s="118">
        <v>61217.09</v>
      </c>
      <c r="F3561" s="119">
        <v>99.73</v>
      </c>
    </row>
    <row r="3562" spans="1:6" ht="12.75">
      <c r="A3562" s="126" t="s">
        <v>330</v>
      </c>
      <c r="B3562" s="126" t="s">
        <v>331</v>
      </c>
      <c r="C3562" s="127">
        <v>44581</v>
      </c>
      <c r="D3562" s="127">
        <v>61381</v>
      </c>
      <c r="E3562" s="127">
        <v>61217.09</v>
      </c>
      <c r="F3562" s="128">
        <v>99.73</v>
      </c>
    </row>
    <row r="3563" spans="1:6" ht="12.75">
      <c r="A3563" s="129" t="s">
        <v>344</v>
      </c>
      <c r="B3563" s="129" t="s">
        <v>345</v>
      </c>
      <c r="C3563" s="130" t="s">
        <v>161</v>
      </c>
      <c r="D3563" s="130" t="s">
        <v>161</v>
      </c>
      <c r="E3563" s="130">
        <v>61217.09</v>
      </c>
      <c r="F3563" s="131" t="s">
        <v>161</v>
      </c>
    </row>
    <row r="3564" spans="1:6" ht="12.75">
      <c r="A3564" s="523" t="s">
        <v>751</v>
      </c>
      <c r="B3564" s="521"/>
      <c r="C3564" s="118">
        <v>139625</v>
      </c>
      <c r="D3564" s="118">
        <v>139625</v>
      </c>
      <c r="E3564" s="118">
        <v>139625</v>
      </c>
      <c r="F3564" s="119">
        <v>100</v>
      </c>
    </row>
    <row r="3565" spans="1:6" ht="12.75">
      <c r="A3565" s="523" t="s">
        <v>752</v>
      </c>
      <c r="B3565" s="521"/>
      <c r="C3565" s="118">
        <v>139625</v>
      </c>
      <c r="D3565" s="118">
        <v>139625</v>
      </c>
      <c r="E3565" s="118">
        <v>139625</v>
      </c>
      <c r="F3565" s="119">
        <v>100</v>
      </c>
    </row>
    <row r="3566" spans="1:6" ht="12.75">
      <c r="A3566" s="126" t="s">
        <v>316</v>
      </c>
      <c r="B3566" s="126" t="s">
        <v>317</v>
      </c>
      <c r="C3566" s="127">
        <v>3698</v>
      </c>
      <c r="D3566" s="127">
        <v>3698</v>
      </c>
      <c r="E3566" s="127">
        <v>3697.45</v>
      </c>
      <c r="F3566" s="128">
        <v>99.99</v>
      </c>
    </row>
    <row r="3567" spans="1:6" ht="12.75">
      <c r="A3567" s="129" t="s">
        <v>318</v>
      </c>
      <c r="B3567" s="129" t="s">
        <v>319</v>
      </c>
      <c r="C3567" s="130" t="s">
        <v>161</v>
      </c>
      <c r="D3567" s="130" t="s">
        <v>161</v>
      </c>
      <c r="E3567" s="130">
        <v>3697.45</v>
      </c>
      <c r="F3567" s="131" t="s">
        <v>161</v>
      </c>
    </row>
    <row r="3568" spans="1:6" ht="12.75">
      <c r="A3568" s="126" t="s">
        <v>330</v>
      </c>
      <c r="B3568" s="126" t="s">
        <v>331</v>
      </c>
      <c r="C3568" s="127">
        <v>47372</v>
      </c>
      <c r="D3568" s="127">
        <v>47372</v>
      </c>
      <c r="E3568" s="127">
        <v>47372.97</v>
      </c>
      <c r="F3568" s="128">
        <v>100</v>
      </c>
    </row>
    <row r="3569" spans="1:6" ht="12.75">
      <c r="A3569" s="129" t="s">
        <v>344</v>
      </c>
      <c r="B3569" s="129" t="s">
        <v>345</v>
      </c>
      <c r="C3569" s="130" t="s">
        <v>161</v>
      </c>
      <c r="D3569" s="130" t="s">
        <v>161</v>
      </c>
      <c r="E3569" s="130">
        <v>8853.87</v>
      </c>
      <c r="F3569" s="131" t="s">
        <v>161</v>
      </c>
    </row>
    <row r="3570" spans="1:6" ht="12.75">
      <c r="A3570" s="129" t="s">
        <v>348</v>
      </c>
      <c r="B3570" s="129" t="s">
        <v>349</v>
      </c>
      <c r="C3570" s="130" t="s">
        <v>161</v>
      </c>
      <c r="D3570" s="130" t="s">
        <v>161</v>
      </c>
      <c r="E3570" s="130">
        <v>38519.1</v>
      </c>
      <c r="F3570" s="131" t="s">
        <v>161</v>
      </c>
    </row>
    <row r="3571" spans="1:6" ht="12.75">
      <c r="A3571" s="126" t="s">
        <v>445</v>
      </c>
      <c r="B3571" s="126" t="s">
        <v>446</v>
      </c>
      <c r="C3571" s="127">
        <v>88555</v>
      </c>
      <c r="D3571" s="127">
        <v>88555</v>
      </c>
      <c r="E3571" s="127">
        <v>88554.58</v>
      </c>
      <c r="F3571" s="128">
        <v>100</v>
      </c>
    </row>
    <row r="3572" spans="1:6" ht="12.75">
      <c r="A3572" s="129" t="s">
        <v>452</v>
      </c>
      <c r="B3572" s="129" t="s">
        <v>281</v>
      </c>
      <c r="C3572" s="130" t="s">
        <v>161</v>
      </c>
      <c r="D3572" s="130" t="s">
        <v>161</v>
      </c>
      <c r="E3572" s="130">
        <v>88554.58</v>
      </c>
      <c r="F3572" s="131" t="s">
        <v>161</v>
      </c>
    </row>
    <row r="3573" spans="1:6" ht="12.75">
      <c r="A3573" s="120" t="s">
        <v>1100</v>
      </c>
      <c r="B3573" s="120" t="s">
        <v>1101</v>
      </c>
      <c r="C3573" s="121">
        <v>47974143</v>
      </c>
      <c r="D3573" s="121">
        <v>47974143</v>
      </c>
      <c r="E3573" s="121">
        <v>34751870.28</v>
      </c>
      <c r="F3573" s="122">
        <v>72.44</v>
      </c>
    </row>
    <row r="3574" spans="1:6" ht="12.75">
      <c r="A3574" s="123" t="s">
        <v>1102</v>
      </c>
      <c r="B3574" s="123" t="s">
        <v>1103</v>
      </c>
      <c r="C3574" s="124">
        <v>1595000</v>
      </c>
      <c r="D3574" s="124">
        <v>1595000</v>
      </c>
      <c r="E3574" s="124">
        <v>1469417.22</v>
      </c>
      <c r="F3574" s="125">
        <v>92.13</v>
      </c>
    </row>
    <row r="3575" spans="1:6" ht="12.75">
      <c r="A3575" s="523" t="s">
        <v>748</v>
      </c>
      <c r="B3575" s="521"/>
      <c r="C3575" s="118">
        <v>1595000</v>
      </c>
      <c r="D3575" s="118">
        <v>1595000</v>
      </c>
      <c r="E3575" s="118">
        <v>1469417.22</v>
      </c>
      <c r="F3575" s="119">
        <v>92.13</v>
      </c>
    </row>
    <row r="3576" spans="1:6" ht="12.75">
      <c r="A3576" s="523" t="s">
        <v>1042</v>
      </c>
      <c r="B3576" s="521"/>
      <c r="C3576" s="118">
        <v>1595000</v>
      </c>
      <c r="D3576" s="118">
        <v>1595000</v>
      </c>
      <c r="E3576" s="118">
        <v>1469417.22</v>
      </c>
      <c r="F3576" s="119">
        <v>92.13</v>
      </c>
    </row>
    <row r="3577" spans="1:6" ht="12.75">
      <c r="A3577" s="126" t="s">
        <v>439</v>
      </c>
      <c r="B3577" s="126" t="s">
        <v>440</v>
      </c>
      <c r="C3577" s="127">
        <v>1595000</v>
      </c>
      <c r="D3577" s="127">
        <v>1595000</v>
      </c>
      <c r="E3577" s="127">
        <v>1469417.22</v>
      </c>
      <c r="F3577" s="128">
        <v>92.13</v>
      </c>
    </row>
    <row r="3578" spans="1:6" ht="12.75">
      <c r="A3578" s="129" t="s">
        <v>444</v>
      </c>
      <c r="B3578" s="129" t="s">
        <v>1256</v>
      </c>
      <c r="C3578" s="130" t="s">
        <v>161</v>
      </c>
      <c r="D3578" s="130" t="s">
        <v>161</v>
      </c>
      <c r="E3578" s="130">
        <v>1469417.22</v>
      </c>
      <c r="F3578" s="131" t="s">
        <v>161</v>
      </c>
    </row>
    <row r="3579" spans="1:6" ht="12.75">
      <c r="A3579" s="123" t="s">
        <v>1104</v>
      </c>
      <c r="B3579" s="123" t="s">
        <v>1105</v>
      </c>
      <c r="C3579" s="124">
        <v>255000</v>
      </c>
      <c r="D3579" s="124">
        <v>255000</v>
      </c>
      <c r="E3579" s="124">
        <v>255000</v>
      </c>
      <c r="F3579" s="125">
        <v>100</v>
      </c>
    </row>
    <row r="3580" spans="1:6" ht="12.75">
      <c r="A3580" s="523" t="s">
        <v>748</v>
      </c>
      <c r="B3580" s="521"/>
      <c r="C3580" s="118">
        <v>255000</v>
      </c>
      <c r="D3580" s="118">
        <v>255000</v>
      </c>
      <c r="E3580" s="118">
        <v>255000</v>
      </c>
      <c r="F3580" s="119">
        <v>100</v>
      </c>
    </row>
    <row r="3581" spans="1:6" ht="12.75">
      <c r="A3581" s="523" t="s">
        <v>1042</v>
      </c>
      <c r="B3581" s="521"/>
      <c r="C3581" s="118">
        <v>255000</v>
      </c>
      <c r="D3581" s="118">
        <v>255000</v>
      </c>
      <c r="E3581" s="118">
        <v>255000</v>
      </c>
      <c r="F3581" s="119">
        <v>100</v>
      </c>
    </row>
    <row r="3582" spans="1:6" ht="12.75">
      <c r="A3582" s="126" t="s">
        <v>439</v>
      </c>
      <c r="B3582" s="126" t="s">
        <v>440</v>
      </c>
      <c r="C3582" s="127">
        <v>255000</v>
      </c>
      <c r="D3582" s="127">
        <v>255000</v>
      </c>
      <c r="E3582" s="127">
        <v>255000</v>
      </c>
      <c r="F3582" s="128">
        <v>100</v>
      </c>
    </row>
    <row r="3583" spans="1:6" ht="12.75">
      <c r="A3583" s="129" t="s">
        <v>444</v>
      </c>
      <c r="B3583" s="129" t="s">
        <v>1256</v>
      </c>
      <c r="C3583" s="130" t="s">
        <v>161</v>
      </c>
      <c r="D3583" s="130" t="s">
        <v>161</v>
      </c>
      <c r="E3583" s="130">
        <v>255000</v>
      </c>
      <c r="F3583" s="131" t="s">
        <v>161</v>
      </c>
    </row>
    <row r="3584" spans="1:6" ht="12.75">
      <c r="A3584" s="123" t="s">
        <v>1106</v>
      </c>
      <c r="B3584" s="123" t="s">
        <v>1107</v>
      </c>
      <c r="C3584" s="124">
        <v>75688</v>
      </c>
      <c r="D3584" s="124">
        <v>75688</v>
      </c>
      <c r="E3584" s="124">
        <v>75687.5</v>
      </c>
      <c r="F3584" s="125">
        <v>100</v>
      </c>
    </row>
    <row r="3585" spans="1:6" ht="12.75">
      <c r="A3585" s="523" t="s">
        <v>1297</v>
      </c>
      <c r="B3585" s="521"/>
      <c r="C3585" s="118">
        <v>75688</v>
      </c>
      <c r="D3585" s="118">
        <v>75688</v>
      </c>
      <c r="E3585" s="118">
        <v>75687.5</v>
      </c>
      <c r="F3585" s="119">
        <v>100</v>
      </c>
    </row>
    <row r="3586" spans="1:6" ht="12.75">
      <c r="A3586" s="523" t="s">
        <v>1298</v>
      </c>
      <c r="B3586" s="521"/>
      <c r="C3586" s="118">
        <v>75688</v>
      </c>
      <c r="D3586" s="118">
        <v>75688</v>
      </c>
      <c r="E3586" s="118">
        <v>75687.5</v>
      </c>
      <c r="F3586" s="119">
        <v>100</v>
      </c>
    </row>
    <row r="3587" spans="1:6" ht="12.75">
      <c r="A3587" s="126" t="s">
        <v>439</v>
      </c>
      <c r="B3587" s="126" t="s">
        <v>440</v>
      </c>
      <c r="C3587" s="127">
        <v>75688</v>
      </c>
      <c r="D3587" s="127">
        <v>75688</v>
      </c>
      <c r="E3587" s="127">
        <v>75687.5</v>
      </c>
      <c r="F3587" s="128">
        <v>100</v>
      </c>
    </row>
    <row r="3588" spans="1:6" ht="12.75">
      <c r="A3588" s="129" t="s">
        <v>444</v>
      </c>
      <c r="B3588" s="129" t="s">
        <v>1256</v>
      </c>
      <c r="C3588" s="130" t="s">
        <v>161</v>
      </c>
      <c r="D3588" s="130" t="s">
        <v>161</v>
      </c>
      <c r="E3588" s="130">
        <v>75687.5</v>
      </c>
      <c r="F3588" s="131" t="s">
        <v>161</v>
      </c>
    </row>
    <row r="3589" spans="1:6" ht="12.75">
      <c r="A3589" s="123" t="s">
        <v>1108</v>
      </c>
      <c r="B3589" s="123" t="s">
        <v>1109</v>
      </c>
      <c r="C3589" s="124">
        <v>6150000</v>
      </c>
      <c r="D3589" s="124">
        <v>6150000</v>
      </c>
      <c r="E3589" s="124">
        <v>5827924.97</v>
      </c>
      <c r="F3589" s="125">
        <v>94.76</v>
      </c>
    </row>
    <row r="3590" spans="1:6" ht="12.75">
      <c r="A3590" s="523" t="s">
        <v>748</v>
      </c>
      <c r="B3590" s="521"/>
      <c r="C3590" s="118">
        <v>6150000</v>
      </c>
      <c r="D3590" s="118">
        <v>6150000</v>
      </c>
      <c r="E3590" s="118">
        <v>5827924.97</v>
      </c>
      <c r="F3590" s="119">
        <v>94.76</v>
      </c>
    </row>
    <row r="3591" spans="1:6" ht="12.75">
      <c r="A3591" s="523" t="s">
        <v>1042</v>
      </c>
      <c r="B3591" s="521"/>
      <c r="C3591" s="118">
        <v>6150000</v>
      </c>
      <c r="D3591" s="118">
        <v>6150000</v>
      </c>
      <c r="E3591" s="118">
        <v>5827924.97</v>
      </c>
      <c r="F3591" s="119">
        <v>94.76</v>
      </c>
    </row>
    <row r="3592" spans="1:6" ht="12.75">
      <c r="A3592" s="126" t="s">
        <v>431</v>
      </c>
      <c r="B3592" s="126" t="s">
        <v>432</v>
      </c>
      <c r="C3592" s="127">
        <v>160000</v>
      </c>
      <c r="D3592" s="127">
        <v>160000</v>
      </c>
      <c r="E3592" s="127">
        <v>152982.15</v>
      </c>
      <c r="F3592" s="128">
        <v>95.61</v>
      </c>
    </row>
    <row r="3593" spans="1:6" ht="12.75">
      <c r="A3593" s="129" t="s">
        <v>435</v>
      </c>
      <c r="B3593" s="129" t="s">
        <v>436</v>
      </c>
      <c r="C3593" s="130" t="s">
        <v>161</v>
      </c>
      <c r="D3593" s="130" t="s">
        <v>161</v>
      </c>
      <c r="E3593" s="130">
        <v>152982.15</v>
      </c>
      <c r="F3593" s="131" t="s">
        <v>161</v>
      </c>
    </row>
    <row r="3594" spans="1:6" ht="12.75">
      <c r="A3594" s="126" t="s">
        <v>439</v>
      </c>
      <c r="B3594" s="126" t="s">
        <v>440</v>
      </c>
      <c r="C3594" s="127">
        <v>5990000</v>
      </c>
      <c r="D3594" s="127">
        <v>5990000</v>
      </c>
      <c r="E3594" s="127">
        <v>5674942.82</v>
      </c>
      <c r="F3594" s="128">
        <v>94.74</v>
      </c>
    </row>
    <row r="3595" spans="1:6" ht="12.75">
      <c r="A3595" s="129" t="s">
        <v>442</v>
      </c>
      <c r="B3595" s="129" t="s">
        <v>443</v>
      </c>
      <c r="C3595" s="130" t="s">
        <v>161</v>
      </c>
      <c r="D3595" s="130" t="s">
        <v>161</v>
      </c>
      <c r="E3595" s="130">
        <v>5674942.82</v>
      </c>
      <c r="F3595" s="131" t="s">
        <v>161</v>
      </c>
    </row>
    <row r="3596" spans="1:6" ht="12.75">
      <c r="A3596" s="123" t="s">
        <v>1110</v>
      </c>
      <c r="B3596" s="123" t="s">
        <v>1427</v>
      </c>
      <c r="C3596" s="124">
        <v>1400000</v>
      </c>
      <c r="D3596" s="124">
        <v>1400000</v>
      </c>
      <c r="E3596" s="124">
        <v>1214156.12</v>
      </c>
      <c r="F3596" s="125">
        <v>86.73</v>
      </c>
    </row>
    <row r="3597" spans="1:6" ht="12.75">
      <c r="A3597" s="523" t="s">
        <v>850</v>
      </c>
      <c r="B3597" s="521"/>
      <c r="C3597" s="118">
        <v>1400000</v>
      </c>
      <c r="D3597" s="118">
        <v>1400000</v>
      </c>
      <c r="E3597" s="118">
        <v>1214156.12</v>
      </c>
      <c r="F3597" s="119">
        <v>86.73</v>
      </c>
    </row>
    <row r="3598" spans="1:6" ht="12.75">
      <c r="A3598" s="523" t="s">
        <v>856</v>
      </c>
      <c r="B3598" s="521"/>
      <c r="C3598" s="118">
        <v>1400000</v>
      </c>
      <c r="D3598" s="118">
        <v>1400000</v>
      </c>
      <c r="E3598" s="118">
        <v>1214156.12</v>
      </c>
      <c r="F3598" s="119">
        <v>86.73</v>
      </c>
    </row>
    <row r="3599" spans="1:6" ht="12.75">
      <c r="A3599" s="126" t="s">
        <v>428</v>
      </c>
      <c r="B3599" s="126" t="s">
        <v>429</v>
      </c>
      <c r="C3599" s="127">
        <v>1200000</v>
      </c>
      <c r="D3599" s="127">
        <v>1200000</v>
      </c>
      <c r="E3599" s="127">
        <v>1201900.95</v>
      </c>
      <c r="F3599" s="128">
        <v>100.16</v>
      </c>
    </row>
    <row r="3600" spans="1:6" ht="12.75">
      <c r="A3600" s="129" t="s">
        <v>430</v>
      </c>
      <c r="B3600" s="129" t="s">
        <v>268</v>
      </c>
      <c r="C3600" s="130" t="s">
        <v>161</v>
      </c>
      <c r="D3600" s="130" t="s">
        <v>161</v>
      </c>
      <c r="E3600" s="130">
        <v>1201900.95</v>
      </c>
      <c r="F3600" s="131" t="s">
        <v>161</v>
      </c>
    </row>
    <row r="3601" spans="1:6" ht="12.75">
      <c r="A3601" s="126" t="s">
        <v>439</v>
      </c>
      <c r="B3601" s="126" t="s">
        <v>440</v>
      </c>
      <c r="C3601" s="127">
        <v>200000</v>
      </c>
      <c r="D3601" s="127">
        <v>200000</v>
      </c>
      <c r="E3601" s="127">
        <v>12255.17</v>
      </c>
      <c r="F3601" s="128">
        <v>6.13</v>
      </c>
    </row>
    <row r="3602" spans="1:6" ht="12.75">
      <c r="A3602" s="129" t="s">
        <v>442</v>
      </c>
      <c r="B3602" s="129" t="s">
        <v>443</v>
      </c>
      <c r="C3602" s="130" t="s">
        <v>161</v>
      </c>
      <c r="D3602" s="130" t="s">
        <v>161</v>
      </c>
      <c r="E3602" s="130">
        <v>12255.17</v>
      </c>
      <c r="F3602" s="131" t="s">
        <v>161</v>
      </c>
    </row>
    <row r="3603" spans="1:6" ht="12.75">
      <c r="A3603" s="123" t="s">
        <v>1428</v>
      </c>
      <c r="B3603" s="123" t="s">
        <v>1429</v>
      </c>
      <c r="C3603" s="124">
        <v>2060000</v>
      </c>
      <c r="D3603" s="124">
        <v>2060000</v>
      </c>
      <c r="E3603" s="124">
        <v>2009916.26</v>
      </c>
      <c r="F3603" s="125">
        <v>97.57</v>
      </c>
    </row>
    <row r="3604" spans="1:6" ht="12.75">
      <c r="A3604" s="523" t="s">
        <v>850</v>
      </c>
      <c r="B3604" s="521"/>
      <c r="C3604" s="118">
        <v>2060000</v>
      </c>
      <c r="D3604" s="118">
        <v>2060000</v>
      </c>
      <c r="E3604" s="118">
        <v>2009916.26</v>
      </c>
      <c r="F3604" s="119">
        <v>97.57</v>
      </c>
    </row>
    <row r="3605" spans="1:6" ht="12.75">
      <c r="A3605" s="523" t="s">
        <v>856</v>
      </c>
      <c r="B3605" s="521"/>
      <c r="C3605" s="118">
        <v>2060000</v>
      </c>
      <c r="D3605" s="118">
        <v>2060000</v>
      </c>
      <c r="E3605" s="118">
        <v>2009916.26</v>
      </c>
      <c r="F3605" s="119">
        <v>97.57</v>
      </c>
    </row>
    <row r="3606" spans="1:6" ht="12.75">
      <c r="A3606" s="126" t="s">
        <v>439</v>
      </c>
      <c r="B3606" s="126" t="s">
        <v>440</v>
      </c>
      <c r="C3606" s="127">
        <v>2060000</v>
      </c>
      <c r="D3606" s="127">
        <v>2060000</v>
      </c>
      <c r="E3606" s="127">
        <v>2009916.26</v>
      </c>
      <c r="F3606" s="128">
        <v>97.57</v>
      </c>
    </row>
    <row r="3607" spans="1:6" ht="12.75">
      <c r="A3607" s="129" t="s">
        <v>442</v>
      </c>
      <c r="B3607" s="129" t="s">
        <v>443</v>
      </c>
      <c r="C3607" s="130" t="s">
        <v>161</v>
      </c>
      <c r="D3607" s="130" t="s">
        <v>161</v>
      </c>
      <c r="E3607" s="130">
        <v>2009916.26</v>
      </c>
      <c r="F3607" s="131" t="s">
        <v>161</v>
      </c>
    </row>
    <row r="3608" spans="1:6" ht="12.75">
      <c r="A3608" s="123" t="s">
        <v>1430</v>
      </c>
      <c r="B3608" s="123" t="s">
        <v>1431</v>
      </c>
      <c r="C3608" s="124">
        <v>25000</v>
      </c>
      <c r="D3608" s="124">
        <v>25000</v>
      </c>
      <c r="E3608" s="124">
        <v>0</v>
      </c>
      <c r="F3608" s="125">
        <v>0</v>
      </c>
    </row>
    <row r="3609" spans="1:6" ht="12.75">
      <c r="A3609" s="523" t="s">
        <v>850</v>
      </c>
      <c r="B3609" s="521"/>
      <c r="C3609" s="118">
        <v>25000</v>
      </c>
      <c r="D3609" s="118">
        <v>25000</v>
      </c>
      <c r="E3609" s="118">
        <v>0</v>
      </c>
      <c r="F3609" s="119">
        <v>0</v>
      </c>
    </row>
    <row r="3610" spans="1:6" ht="12.75">
      <c r="A3610" s="523" t="s">
        <v>856</v>
      </c>
      <c r="B3610" s="521"/>
      <c r="C3610" s="118">
        <v>25000</v>
      </c>
      <c r="D3610" s="118">
        <v>25000</v>
      </c>
      <c r="E3610" s="118">
        <v>0</v>
      </c>
      <c r="F3610" s="119">
        <v>0</v>
      </c>
    </row>
    <row r="3611" spans="1:6" ht="12.75">
      <c r="A3611" s="126" t="s">
        <v>439</v>
      </c>
      <c r="B3611" s="126" t="s">
        <v>440</v>
      </c>
      <c r="C3611" s="127">
        <v>25000</v>
      </c>
      <c r="D3611" s="127">
        <v>25000</v>
      </c>
      <c r="E3611" s="127">
        <v>0</v>
      </c>
      <c r="F3611" s="128">
        <v>0</v>
      </c>
    </row>
    <row r="3612" spans="1:6" ht="12.75">
      <c r="A3612" s="129" t="s">
        <v>442</v>
      </c>
      <c r="B3612" s="129" t="s">
        <v>443</v>
      </c>
      <c r="C3612" s="130" t="s">
        <v>161</v>
      </c>
      <c r="D3612" s="130" t="s">
        <v>161</v>
      </c>
      <c r="E3612" s="130">
        <v>0</v>
      </c>
      <c r="F3612" s="131" t="s">
        <v>161</v>
      </c>
    </row>
    <row r="3613" spans="1:6" ht="12.75">
      <c r="A3613" s="123" t="s">
        <v>1111</v>
      </c>
      <c r="B3613" s="123" t="s">
        <v>1112</v>
      </c>
      <c r="C3613" s="124">
        <v>103000</v>
      </c>
      <c r="D3613" s="124">
        <v>103000</v>
      </c>
      <c r="E3613" s="124">
        <v>102375</v>
      </c>
      <c r="F3613" s="125">
        <v>99.39</v>
      </c>
    </row>
    <row r="3614" spans="1:6" ht="12.75">
      <c r="A3614" s="523" t="s">
        <v>748</v>
      </c>
      <c r="B3614" s="521"/>
      <c r="C3614" s="118">
        <v>103000</v>
      </c>
      <c r="D3614" s="118">
        <v>103000</v>
      </c>
      <c r="E3614" s="118">
        <v>102375</v>
      </c>
      <c r="F3614" s="119">
        <v>99.39</v>
      </c>
    </row>
    <row r="3615" spans="1:6" ht="12.75">
      <c r="A3615" s="523" t="s">
        <v>1042</v>
      </c>
      <c r="B3615" s="521"/>
      <c r="C3615" s="118">
        <v>103000</v>
      </c>
      <c r="D3615" s="118">
        <v>103000</v>
      </c>
      <c r="E3615" s="118">
        <v>102375</v>
      </c>
      <c r="F3615" s="119">
        <v>99.39</v>
      </c>
    </row>
    <row r="3616" spans="1:6" ht="12.75">
      <c r="A3616" s="126" t="s">
        <v>439</v>
      </c>
      <c r="B3616" s="126" t="s">
        <v>440</v>
      </c>
      <c r="C3616" s="127">
        <v>103000</v>
      </c>
      <c r="D3616" s="127">
        <v>103000</v>
      </c>
      <c r="E3616" s="127">
        <v>102375</v>
      </c>
      <c r="F3616" s="128">
        <v>99.39</v>
      </c>
    </row>
    <row r="3617" spans="1:6" ht="12.75">
      <c r="A3617" s="129" t="s">
        <v>442</v>
      </c>
      <c r="B3617" s="129" t="s">
        <v>443</v>
      </c>
      <c r="C3617" s="130" t="s">
        <v>161</v>
      </c>
      <c r="D3617" s="130" t="s">
        <v>161</v>
      </c>
      <c r="E3617" s="130">
        <v>102375</v>
      </c>
      <c r="F3617" s="131" t="s">
        <v>161</v>
      </c>
    </row>
    <row r="3618" spans="1:6" ht="12.75">
      <c r="A3618" s="123" t="s">
        <v>1432</v>
      </c>
      <c r="B3618" s="123" t="s">
        <v>1433</v>
      </c>
      <c r="C3618" s="124">
        <v>200000</v>
      </c>
      <c r="D3618" s="124">
        <v>200000</v>
      </c>
      <c r="E3618" s="124">
        <v>48750</v>
      </c>
      <c r="F3618" s="125">
        <v>24.38</v>
      </c>
    </row>
    <row r="3619" spans="1:6" ht="12.75">
      <c r="A3619" s="523" t="s">
        <v>850</v>
      </c>
      <c r="B3619" s="521"/>
      <c r="C3619" s="118">
        <v>200000</v>
      </c>
      <c r="D3619" s="118">
        <v>200000</v>
      </c>
      <c r="E3619" s="118">
        <v>48750</v>
      </c>
      <c r="F3619" s="119">
        <v>24.38</v>
      </c>
    </row>
    <row r="3620" spans="1:6" ht="12.75">
      <c r="A3620" s="523" t="s">
        <v>856</v>
      </c>
      <c r="B3620" s="521"/>
      <c r="C3620" s="118">
        <v>200000</v>
      </c>
      <c r="D3620" s="118">
        <v>200000</v>
      </c>
      <c r="E3620" s="118">
        <v>48750</v>
      </c>
      <c r="F3620" s="119">
        <v>24.38</v>
      </c>
    </row>
    <row r="3621" spans="1:6" ht="12.75">
      <c r="A3621" s="126" t="s">
        <v>439</v>
      </c>
      <c r="B3621" s="126" t="s">
        <v>440</v>
      </c>
      <c r="C3621" s="127">
        <v>200000</v>
      </c>
      <c r="D3621" s="127">
        <v>200000</v>
      </c>
      <c r="E3621" s="127">
        <v>48750</v>
      </c>
      <c r="F3621" s="128">
        <v>24.38</v>
      </c>
    </row>
    <row r="3622" spans="1:6" ht="12.75">
      <c r="A3622" s="129" t="s">
        <v>442</v>
      </c>
      <c r="B3622" s="129" t="s">
        <v>443</v>
      </c>
      <c r="C3622" s="130" t="s">
        <v>161</v>
      </c>
      <c r="D3622" s="130" t="s">
        <v>161</v>
      </c>
      <c r="E3622" s="130">
        <v>48750</v>
      </c>
      <c r="F3622" s="131" t="s">
        <v>161</v>
      </c>
    </row>
    <row r="3623" spans="1:6" ht="12.75">
      <c r="A3623" s="123" t="s">
        <v>1434</v>
      </c>
      <c r="B3623" s="123" t="s">
        <v>1435</v>
      </c>
      <c r="C3623" s="124">
        <v>23000</v>
      </c>
      <c r="D3623" s="124">
        <v>23000</v>
      </c>
      <c r="E3623" s="124">
        <v>23000</v>
      </c>
      <c r="F3623" s="125">
        <v>100</v>
      </c>
    </row>
    <row r="3624" spans="1:6" ht="12.75">
      <c r="A3624" s="523" t="s">
        <v>850</v>
      </c>
      <c r="B3624" s="521"/>
      <c r="C3624" s="118">
        <v>23000</v>
      </c>
      <c r="D3624" s="118">
        <v>23000</v>
      </c>
      <c r="E3624" s="118">
        <v>23000</v>
      </c>
      <c r="F3624" s="119">
        <v>100</v>
      </c>
    </row>
    <row r="3625" spans="1:6" ht="12.75">
      <c r="A3625" s="523" t="s">
        <v>856</v>
      </c>
      <c r="B3625" s="521"/>
      <c r="C3625" s="118">
        <v>23000</v>
      </c>
      <c r="D3625" s="118">
        <v>23000</v>
      </c>
      <c r="E3625" s="118">
        <v>23000</v>
      </c>
      <c r="F3625" s="119">
        <v>100</v>
      </c>
    </row>
    <row r="3626" spans="1:6" ht="12.75">
      <c r="A3626" s="126" t="s">
        <v>439</v>
      </c>
      <c r="B3626" s="126" t="s">
        <v>440</v>
      </c>
      <c r="C3626" s="127">
        <v>23000</v>
      </c>
      <c r="D3626" s="127">
        <v>23000</v>
      </c>
      <c r="E3626" s="127">
        <v>23000</v>
      </c>
      <c r="F3626" s="128">
        <v>100</v>
      </c>
    </row>
    <row r="3627" spans="1:6" ht="12.75">
      <c r="A3627" s="129" t="s">
        <v>442</v>
      </c>
      <c r="B3627" s="129" t="s">
        <v>443</v>
      </c>
      <c r="C3627" s="130" t="s">
        <v>161</v>
      </c>
      <c r="D3627" s="130" t="s">
        <v>161</v>
      </c>
      <c r="E3627" s="130">
        <v>23000</v>
      </c>
      <c r="F3627" s="131" t="s">
        <v>161</v>
      </c>
    </row>
    <row r="3628" spans="1:6" ht="12.75">
      <c r="A3628" s="123" t="s">
        <v>1113</v>
      </c>
      <c r="B3628" s="123" t="s">
        <v>1114</v>
      </c>
      <c r="C3628" s="124">
        <v>216000</v>
      </c>
      <c r="D3628" s="124">
        <v>216000</v>
      </c>
      <c r="E3628" s="124">
        <v>215810</v>
      </c>
      <c r="F3628" s="125">
        <v>99.91</v>
      </c>
    </row>
    <row r="3629" spans="1:6" ht="12.75">
      <c r="A3629" s="523" t="s">
        <v>850</v>
      </c>
      <c r="B3629" s="521"/>
      <c r="C3629" s="118">
        <v>216000</v>
      </c>
      <c r="D3629" s="118">
        <v>216000</v>
      </c>
      <c r="E3629" s="118">
        <v>215810</v>
      </c>
      <c r="F3629" s="119">
        <v>99.91</v>
      </c>
    </row>
    <row r="3630" spans="1:6" ht="12.75">
      <c r="A3630" s="523" t="s">
        <v>856</v>
      </c>
      <c r="B3630" s="521"/>
      <c r="C3630" s="118">
        <v>216000</v>
      </c>
      <c r="D3630" s="118">
        <v>216000</v>
      </c>
      <c r="E3630" s="118">
        <v>215810</v>
      </c>
      <c r="F3630" s="119">
        <v>99.91</v>
      </c>
    </row>
    <row r="3631" spans="1:6" ht="12.75">
      <c r="A3631" s="126" t="s">
        <v>439</v>
      </c>
      <c r="B3631" s="126" t="s">
        <v>440</v>
      </c>
      <c r="C3631" s="127">
        <v>216000</v>
      </c>
      <c r="D3631" s="127">
        <v>216000</v>
      </c>
      <c r="E3631" s="127">
        <v>215810</v>
      </c>
      <c r="F3631" s="128">
        <v>99.91</v>
      </c>
    </row>
    <row r="3632" spans="1:6" ht="12.75">
      <c r="A3632" s="129" t="s">
        <v>442</v>
      </c>
      <c r="B3632" s="129" t="s">
        <v>443</v>
      </c>
      <c r="C3632" s="130" t="s">
        <v>161</v>
      </c>
      <c r="D3632" s="130" t="s">
        <v>161</v>
      </c>
      <c r="E3632" s="130">
        <v>215810</v>
      </c>
      <c r="F3632" s="131" t="s">
        <v>161</v>
      </c>
    </row>
    <row r="3633" spans="1:6" ht="12.75">
      <c r="A3633" s="123" t="s">
        <v>1436</v>
      </c>
      <c r="B3633" s="123" t="s">
        <v>1437</v>
      </c>
      <c r="C3633" s="124">
        <v>300000</v>
      </c>
      <c r="D3633" s="124">
        <v>300000</v>
      </c>
      <c r="E3633" s="124">
        <v>0</v>
      </c>
      <c r="F3633" s="125">
        <v>0</v>
      </c>
    </row>
    <row r="3634" spans="1:6" ht="12.75">
      <c r="A3634" s="523" t="s">
        <v>748</v>
      </c>
      <c r="B3634" s="521"/>
      <c r="C3634" s="118">
        <v>300000</v>
      </c>
      <c r="D3634" s="118">
        <v>300000</v>
      </c>
      <c r="E3634" s="118">
        <v>0</v>
      </c>
      <c r="F3634" s="119">
        <v>0</v>
      </c>
    </row>
    <row r="3635" spans="1:6" ht="12.75">
      <c r="A3635" s="523" t="s">
        <v>1042</v>
      </c>
      <c r="B3635" s="521"/>
      <c r="C3635" s="118">
        <v>300000</v>
      </c>
      <c r="D3635" s="118">
        <v>300000</v>
      </c>
      <c r="E3635" s="118">
        <v>0</v>
      </c>
      <c r="F3635" s="119">
        <v>0</v>
      </c>
    </row>
    <row r="3636" spans="1:6" ht="12.75">
      <c r="A3636" s="126" t="s">
        <v>439</v>
      </c>
      <c r="B3636" s="126" t="s">
        <v>440</v>
      </c>
      <c r="C3636" s="127">
        <v>300000</v>
      </c>
      <c r="D3636" s="127">
        <v>300000</v>
      </c>
      <c r="E3636" s="127">
        <v>0</v>
      </c>
      <c r="F3636" s="128">
        <v>0</v>
      </c>
    </row>
    <row r="3637" spans="1:6" ht="12.75">
      <c r="A3637" s="129" t="s">
        <v>442</v>
      </c>
      <c r="B3637" s="129" t="s">
        <v>443</v>
      </c>
      <c r="C3637" s="130" t="s">
        <v>161</v>
      </c>
      <c r="D3637" s="130" t="s">
        <v>161</v>
      </c>
      <c r="E3637" s="130">
        <v>0</v>
      </c>
      <c r="F3637" s="131" t="s">
        <v>161</v>
      </c>
    </row>
    <row r="3638" spans="1:6" ht="12.75">
      <c r="A3638" s="123" t="s">
        <v>1438</v>
      </c>
      <c r="B3638" s="123" t="s">
        <v>1439</v>
      </c>
      <c r="C3638" s="124">
        <v>100000</v>
      </c>
      <c r="D3638" s="124">
        <v>100000</v>
      </c>
      <c r="E3638" s="124">
        <v>0</v>
      </c>
      <c r="F3638" s="125">
        <v>0</v>
      </c>
    </row>
    <row r="3639" spans="1:6" ht="12.75">
      <c r="A3639" s="523" t="s">
        <v>850</v>
      </c>
      <c r="B3639" s="521"/>
      <c r="C3639" s="118">
        <v>100000</v>
      </c>
      <c r="D3639" s="118">
        <v>100000</v>
      </c>
      <c r="E3639" s="118">
        <v>0</v>
      </c>
      <c r="F3639" s="119">
        <v>0</v>
      </c>
    </row>
    <row r="3640" spans="1:6" ht="12.75">
      <c r="A3640" s="523" t="s">
        <v>856</v>
      </c>
      <c r="B3640" s="521"/>
      <c r="C3640" s="118">
        <v>100000</v>
      </c>
      <c r="D3640" s="118">
        <v>100000</v>
      </c>
      <c r="E3640" s="118">
        <v>0</v>
      </c>
      <c r="F3640" s="119">
        <v>0</v>
      </c>
    </row>
    <row r="3641" spans="1:6" ht="12.75">
      <c r="A3641" s="126" t="s">
        <v>439</v>
      </c>
      <c r="B3641" s="126" t="s">
        <v>440</v>
      </c>
      <c r="C3641" s="127">
        <v>100000</v>
      </c>
      <c r="D3641" s="127">
        <v>100000</v>
      </c>
      <c r="E3641" s="127">
        <v>0</v>
      </c>
      <c r="F3641" s="128">
        <v>0</v>
      </c>
    </row>
    <row r="3642" spans="1:6" ht="12.75">
      <c r="A3642" s="129" t="s">
        <v>442</v>
      </c>
      <c r="B3642" s="129" t="s">
        <v>443</v>
      </c>
      <c r="C3642" s="130" t="s">
        <v>161</v>
      </c>
      <c r="D3642" s="130" t="s">
        <v>161</v>
      </c>
      <c r="E3642" s="130">
        <v>0</v>
      </c>
      <c r="F3642" s="131" t="s">
        <v>161</v>
      </c>
    </row>
    <row r="3643" spans="1:6" ht="12.75">
      <c r="A3643" s="123" t="s">
        <v>1115</v>
      </c>
      <c r="B3643" s="123" t="s">
        <v>1116</v>
      </c>
      <c r="C3643" s="124">
        <v>5150000</v>
      </c>
      <c r="D3643" s="124">
        <v>5150000</v>
      </c>
      <c r="E3643" s="124">
        <v>4817711.14</v>
      </c>
      <c r="F3643" s="125">
        <v>93.55</v>
      </c>
    </row>
    <row r="3644" spans="1:6" ht="12.75">
      <c r="A3644" s="523" t="s">
        <v>748</v>
      </c>
      <c r="B3644" s="521"/>
      <c r="C3644" s="118">
        <v>3800000</v>
      </c>
      <c r="D3644" s="118">
        <v>3800000</v>
      </c>
      <c r="E3644" s="118">
        <v>3748707.86</v>
      </c>
      <c r="F3644" s="119">
        <v>98.65</v>
      </c>
    </row>
    <row r="3645" spans="1:6" ht="12.75">
      <c r="A3645" s="523" t="s">
        <v>1042</v>
      </c>
      <c r="B3645" s="521"/>
      <c r="C3645" s="118">
        <v>3800000</v>
      </c>
      <c r="D3645" s="118">
        <v>3800000</v>
      </c>
      <c r="E3645" s="118">
        <v>3748707.86</v>
      </c>
      <c r="F3645" s="119">
        <v>98.65</v>
      </c>
    </row>
    <row r="3646" spans="1:6" ht="12.75">
      <c r="A3646" s="126" t="s">
        <v>439</v>
      </c>
      <c r="B3646" s="126" t="s">
        <v>440</v>
      </c>
      <c r="C3646" s="127">
        <v>3800000</v>
      </c>
      <c r="D3646" s="127">
        <v>3800000</v>
      </c>
      <c r="E3646" s="127">
        <v>3748707.86</v>
      </c>
      <c r="F3646" s="128">
        <v>98.65</v>
      </c>
    </row>
    <row r="3647" spans="1:6" ht="12.75">
      <c r="A3647" s="129" t="s">
        <v>442</v>
      </c>
      <c r="B3647" s="129" t="s">
        <v>443</v>
      </c>
      <c r="C3647" s="130" t="s">
        <v>161</v>
      </c>
      <c r="D3647" s="130" t="s">
        <v>161</v>
      </c>
      <c r="E3647" s="130">
        <v>3748707.86</v>
      </c>
      <c r="F3647" s="131" t="s">
        <v>161</v>
      </c>
    </row>
    <row r="3648" spans="1:6" ht="12.75">
      <c r="A3648" s="523" t="s">
        <v>1297</v>
      </c>
      <c r="B3648" s="521"/>
      <c r="C3648" s="118">
        <v>1350000</v>
      </c>
      <c r="D3648" s="118">
        <v>1350000</v>
      </c>
      <c r="E3648" s="118">
        <v>1069003.28</v>
      </c>
      <c r="F3648" s="119">
        <v>79.19</v>
      </c>
    </row>
    <row r="3649" spans="1:6" ht="12.75">
      <c r="A3649" s="523" t="s">
        <v>1298</v>
      </c>
      <c r="B3649" s="521"/>
      <c r="C3649" s="118">
        <v>1350000</v>
      </c>
      <c r="D3649" s="118">
        <v>1350000</v>
      </c>
      <c r="E3649" s="118">
        <v>1069003.28</v>
      </c>
      <c r="F3649" s="119">
        <v>79.19</v>
      </c>
    </row>
    <row r="3650" spans="1:6" ht="12.75">
      <c r="A3650" s="126" t="s">
        <v>439</v>
      </c>
      <c r="B3650" s="126" t="s">
        <v>440</v>
      </c>
      <c r="C3650" s="127">
        <v>1350000</v>
      </c>
      <c r="D3650" s="127">
        <v>1350000</v>
      </c>
      <c r="E3650" s="127">
        <v>1069003.28</v>
      </c>
      <c r="F3650" s="128">
        <v>79.19</v>
      </c>
    </row>
    <row r="3651" spans="1:6" ht="12.75">
      <c r="A3651" s="129" t="s">
        <v>442</v>
      </c>
      <c r="B3651" s="129" t="s">
        <v>443</v>
      </c>
      <c r="C3651" s="130" t="s">
        <v>161</v>
      </c>
      <c r="D3651" s="130" t="s">
        <v>161</v>
      </c>
      <c r="E3651" s="130">
        <v>1069003.28</v>
      </c>
      <c r="F3651" s="131" t="s">
        <v>161</v>
      </c>
    </row>
    <row r="3652" spans="1:6" ht="12.75">
      <c r="A3652" s="123" t="s">
        <v>1440</v>
      </c>
      <c r="B3652" s="123" t="s">
        <v>1441</v>
      </c>
      <c r="C3652" s="124">
        <v>434000</v>
      </c>
      <c r="D3652" s="124">
        <v>434000</v>
      </c>
      <c r="E3652" s="124">
        <v>109357.36</v>
      </c>
      <c r="F3652" s="125">
        <v>25.2</v>
      </c>
    </row>
    <row r="3653" spans="1:6" ht="12.75">
      <c r="A3653" s="523" t="s">
        <v>850</v>
      </c>
      <c r="B3653" s="521"/>
      <c r="C3653" s="118">
        <v>434000</v>
      </c>
      <c r="D3653" s="118">
        <v>434000</v>
      </c>
      <c r="E3653" s="118">
        <v>109357.36</v>
      </c>
      <c r="F3653" s="119">
        <v>25.2</v>
      </c>
    </row>
    <row r="3654" spans="1:6" ht="12.75">
      <c r="A3654" s="523" t="s">
        <v>856</v>
      </c>
      <c r="B3654" s="521"/>
      <c r="C3654" s="118">
        <v>434000</v>
      </c>
      <c r="D3654" s="118">
        <v>434000</v>
      </c>
      <c r="E3654" s="118">
        <v>109357.36</v>
      </c>
      <c r="F3654" s="119">
        <v>25.2</v>
      </c>
    </row>
    <row r="3655" spans="1:6" ht="12.75">
      <c r="A3655" s="126" t="s">
        <v>439</v>
      </c>
      <c r="B3655" s="126" t="s">
        <v>440</v>
      </c>
      <c r="C3655" s="127">
        <v>434000</v>
      </c>
      <c r="D3655" s="127">
        <v>434000</v>
      </c>
      <c r="E3655" s="127">
        <v>109357.36</v>
      </c>
      <c r="F3655" s="128">
        <v>25.2</v>
      </c>
    </row>
    <row r="3656" spans="1:6" ht="12.75">
      <c r="A3656" s="129" t="s">
        <v>442</v>
      </c>
      <c r="B3656" s="129" t="s">
        <v>443</v>
      </c>
      <c r="C3656" s="130" t="s">
        <v>161</v>
      </c>
      <c r="D3656" s="130" t="s">
        <v>161</v>
      </c>
      <c r="E3656" s="130">
        <v>109357.36</v>
      </c>
      <c r="F3656" s="131" t="s">
        <v>161</v>
      </c>
    </row>
    <row r="3657" spans="1:6" ht="12.75">
      <c r="A3657" s="123" t="s">
        <v>1442</v>
      </c>
      <c r="B3657" s="123" t="s">
        <v>1443</v>
      </c>
      <c r="C3657" s="124">
        <v>30000</v>
      </c>
      <c r="D3657" s="124">
        <v>30000</v>
      </c>
      <c r="E3657" s="124">
        <v>0</v>
      </c>
      <c r="F3657" s="125">
        <v>0</v>
      </c>
    </row>
    <row r="3658" spans="1:6" ht="12.75">
      <c r="A3658" s="523" t="s">
        <v>850</v>
      </c>
      <c r="B3658" s="521"/>
      <c r="C3658" s="118">
        <v>30000</v>
      </c>
      <c r="D3658" s="118">
        <v>30000</v>
      </c>
      <c r="E3658" s="118">
        <v>0</v>
      </c>
      <c r="F3658" s="119">
        <v>0</v>
      </c>
    </row>
    <row r="3659" spans="1:6" ht="12.75">
      <c r="A3659" s="523" t="s">
        <v>856</v>
      </c>
      <c r="B3659" s="521"/>
      <c r="C3659" s="118">
        <v>30000</v>
      </c>
      <c r="D3659" s="118">
        <v>30000</v>
      </c>
      <c r="E3659" s="118">
        <v>0</v>
      </c>
      <c r="F3659" s="119">
        <v>0</v>
      </c>
    </row>
    <row r="3660" spans="1:6" ht="12.75">
      <c r="A3660" s="126" t="s">
        <v>439</v>
      </c>
      <c r="B3660" s="126" t="s">
        <v>440</v>
      </c>
      <c r="C3660" s="127">
        <v>30000</v>
      </c>
      <c r="D3660" s="127">
        <v>30000</v>
      </c>
      <c r="E3660" s="127">
        <v>0</v>
      </c>
      <c r="F3660" s="128">
        <v>0</v>
      </c>
    </row>
    <row r="3661" spans="1:6" ht="12.75">
      <c r="A3661" s="129" t="s">
        <v>442</v>
      </c>
      <c r="B3661" s="129" t="s">
        <v>443</v>
      </c>
      <c r="C3661" s="130" t="s">
        <v>161</v>
      </c>
      <c r="D3661" s="130" t="s">
        <v>161</v>
      </c>
      <c r="E3661" s="130">
        <v>0</v>
      </c>
      <c r="F3661" s="131" t="s">
        <v>161</v>
      </c>
    </row>
    <row r="3662" spans="1:6" ht="12.75">
      <c r="A3662" s="123" t="s">
        <v>1444</v>
      </c>
      <c r="B3662" s="123" t="s">
        <v>1445</v>
      </c>
      <c r="C3662" s="124">
        <v>2900000</v>
      </c>
      <c r="D3662" s="124">
        <v>2900000</v>
      </c>
      <c r="E3662" s="124">
        <v>2881130.33</v>
      </c>
      <c r="F3662" s="125">
        <v>99.35</v>
      </c>
    </row>
    <row r="3663" spans="1:6" ht="12.75">
      <c r="A3663" s="523" t="s">
        <v>850</v>
      </c>
      <c r="B3663" s="521"/>
      <c r="C3663" s="118">
        <v>2900000</v>
      </c>
      <c r="D3663" s="118">
        <v>2900000</v>
      </c>
      <c r="E3663" s="118">
        <v>2881130.33</v>
      </c>
      <c r="F3663" s="119">
        <v>99.35</v>
      </c>
    </row>
    <row r="3664" spans="1:6" ht="12.75">
      <c r="A3664" s="523" t="s">
        <v>856</v>
      </c>
      <c r="B3664" s="521"/>
      <c r="C3664" s="118">
        <v>2900000</v>
      </c>
      <c r="D3664" s="118">
        <v>2900000</v>
      </c>
      <c r="E3664" s="118">
        <v>2881130.33</v>
      </c>
      <c r="F3664" s="119">
        <v>99.35</v>
      </c>
    </row>
    <row r="3665" spans="1:6" ht="12.75">
      <c r="A3665" s="126" t="s">
        <v>439</v>
      </c>
      <c r="B3665" s="126" t="s">
        <v>440</v>
      </c>
      <c r="C3665" s="127">
        <v>2900000</v>
      </c>
      <c r="D3665" s="127">
        <v>2900000</v>
      </c>
      <c r="E3665" s="127">
        <v>2881130.33</v>
      </c>
      <c r="F3665" s="128">
        <v>99.35</v>
      </c>
    </row>
    <row r="3666" spans="1:6" ht="12.75">
      <c r="A3666" s="129" t="s">
        <v>442</v>
      </c>
      <c r="B3666" s="129" t="s">
        <v>443</v>
      </c>
      <c r="C3666" s="130" t="s">
        <v>161</v>
      </c>
      <c r="D3666" s="130" t="s">
        <v>161</v>
      </c>
      <c r="E3666" s="130">
        <v>2881130.33</v>
      </c>
      <c r="F3666" s="131" t="s">
        <v>161</v>
      </c>
    </row>
    <row r="3667" spans="1:6" ht="12.75">
      <c r="A3667" s="123" t="s">
        <v>1446</v>
      </c>
      <c r="B3667" s="123" t="s">
        <v>1447</v>
      </c>
      <c r="C3667" s="124">
        <v>442000</v>
      </c>
      <c r="D3667" s="124">
        <v>442000</v>
      </c>
      <c r="E3667" s="124">
        <v>441188.1</v>
      </c>
      <c r="F3667" s="125">
        <v>99.82</v>
      </c>
    </row>
    <row r="3668" spans="1:6" ht="12.75">
      <c r="A3668" s="523" t="s">
        <v>748</v>
      </c>
      <c r="B3668" s="521"/>
      <c r="C3668" s="118">
        <v>442000</v>
      </c>
      <c r="D3668" s="118">
        <v>442000</v>
      </c>
      <c r="E3668" s="118">
        <v>441188.1</v>
      </c>
      <c r="F3668" s="119">
        <v>99.82</v>
      </c>
    </row>
    <row r="3669" spans="1:6" ht="12.75">
      <c r="A3669" s="523" t="s">
        <v>1042</v>
      </c>
      <c r="B3669" s="521"/>
      <c r="C3669" s="118">
        <v>442000</v>
      </c>
      <c r="D3669" s="118">
        <v>442000</v>
      </c>
      <c r="E3669" s="118">
        <v>441188.1</v>
      </c>
      <c r="F3669" s="119">
        <v>99.82</v>
      </c>
    </row>
    <row r="3670" spans="1:6" ht="12.75">
      <c r="A3670" s="126" t="s">
        <v>439</v>
      </c>
      <c r="B3670" s="126" t="s">
        <v>440</v>
      </c>
      <c r="C3670" s="127">
        <v>442000</v>
      </c>
      <c r="D3670" s="127">
        <v>442000</v>
      </c>
      <c r="E3670" s="127">
        <v>441188.1</v>
      </c>
      <c r="F3670" s="128">
        <v>99.82</v>
      </c>
    </row>
    <row r="3671" spans="1:6" ht="12.75">
      <c r="A3671" s="129" t="s">
        <v>442</v>
      </c>
      <c r="B3671" s="129" t="s">
        <v>443</v>
      </c>
      <c r="C3671" s="130" t="s">
        <v>161</v>
      </c>
      <c r="D3671" s="130" t="s">
        <v>161</v>
      </c>
      <c r="E3671" s="130">
        <v>441188.1</v>
      </c>
      <c r="F3671" s="131" t="s">
        <v>161</v>
      </c>
    </row>
    <row r="3672" spans="1:6" ht="12.75">
      <c r="A3672" s="123" t="s">
        <v>1448</v>
      </c>
      <c r="B3672" s="123" t="s">
        <v>1449</v>
      </c>
      <c r="C3672" s="124">
        <v>300000</v>
      </c>
      <c r="D3672" s="124">
        <v>300000</v>
      </c>
      <c r="E3672" s="124">
        <v>0</v>
      </c>
      <c r="F3672" s="125">
        <v>0</v>
      </c>
    </row>
    <row r="3673" spans="1:6" ht="12.75">
      <c r="A3673" s="523" t="s">
        <v>748</v>
      </c>
      <c r="B3673" s="521"/>
      <c r="C3673" s="118">
        <v>300000</v>
      </c>
      <c r="D3673" s="118">
        <v>300000</v>
      </c>
      <c r="E3673" s="118">
        <v>0</v>
      </c>
      <c r="F3673" s="119">
        <v>0</v>
      </c>
    </row>
    <row r="3674" spans="1:6" ht="12.75">
      <c r="A3674" s="523" t="s">
        <v>861</v>
      </c>
      <c r="B3674" s="521"/>
      <c r="C3674" s="118">
        <v>300000</v>
      </c>
      <c r="D3674" s="118">
        <v>300000</v>
      </c>
      <c r="E3674" s="118">
        <v>0</v>
      </c>
      <c r="F3674" s="119">
        <v>0</v>
      </c>
    </row>
    <row r="3675" spans="1:6" ht="12.75">
      <c r="A3675" s="126" t="s">
        <v>439</v>
      </c>
      <c r="B3675" s="126" t="s">
        <v>440</v>
      </c>
      <c r="C3675" s="127">
        <v>300000</v>
      </c>
      <c r="D3675" s="127">
        <v>300000</v>
      </c>
      <c r="E3675" s="127">
        <v>0</v>
      </c>
      <c r="F3675" s="128">
        <v>0</v>
      </c>
    </row>
    <row r="3676" spans="1:6" ht="12.75">
      <c r="A3676" s="129" t="s">
        <v>442</v>
      </c>
      <c r="B3676" s="129" t="s">
        <v>443</v>
      </c>
      <c r="C3676" s="130" t="s">
        <v>161</v>
      </c>
      <c r="D3676" s="130" t="s">
        <v>161</v>
      </c>
      <c r="E3676" s="130">
        <v>0</v>
      </c>
      <c r="F3676" s="131" t="s">
        <v>161</v>
      </c>
    </row>
    <row r="3677" spans="1:6" ht="12.75">
      <c r="A3677" s="123" t="s">
        <v>1450</v>
      </c>
      <c r="B3677" s="123" t="s">
        <v>1451</v>
      </c>
      <c r="C3677" s="124">
        <v>500000</v>
      </c>
      <c r="D3677" s="124">
        <v>500000</v>
      </c>
      <c r="E3677" s="124">
        <v>494851.84</v>
      </c>
      <c r="F3677" s="125">
        <v>98.97</v>
      </c>
    </row>
    <row r="3678" spans="1:6" ht="12.75">
      <c r="A3678" s="523" t="s">
        <v>748</v>
      </c>
      <c r="B3678" s="521"/>
      <c r="C3678" s="118">
        <v>500000</v>
      </c>
      <c r="D3678" s="118">
        <v>500000</v>
      </c>
      <c r="E3678" s="118">
        <v>494851.84</v>
      </c>
      <c r="F3678" s="119">
        <v>98.97</v>
      </c>
    </row>
    <row r="3679" spans="1:6" ht="12.75">
      <c r="A3679" s="523" t="s">
        <v>1042</v>
      </c>
      <c r="B3679" s="521"/>
      <c r="C3679" s="118">
        <v>500000</v>
      </c>
      <c r="D3679" s="118">
        <v>500000</v>
      </c>
      <c r="E3679" s="118">
        <v>494851.84</v>
      </c>
      <c r="F3679" s="119">
        <v>98.97</v>
      </c>
    </row>
    <row r="3680" spans="1:6" ht="12.75">
      <c r="A3680" s="126" t="s">
        <v>431</v>
      </c>
      <c r="B3680" s="126" t="s">
        <v>432</v>
      </c>
      <c r="C3680" s="127">
        <v>500000</v>
      </c>
      <c r="D3680" s="127">
        <v>500000</v>
      </c>
      <c r="E3680" s="127">
        <v>494851.84</v>
      </c>
      <c r="F3680" s="128">
        <v>98.97</v>
      </c>
    </row>
    <row r="3681" spans="1:6" ht="12.75">
      <c r="A3681" s="129" t="s">
        <v>435</v>
      </c>
      <c r="B3681" s="129" t="s">
        <v>436</v>
      </c>
      <c r="C3681" s="130" t="s">
        <v>161</v>
      </c>
      <c r="D3681" s="130" t="s">
        <v>161</v>
      </c>
      <c r="E3681" s="130">
        <v>494851.84</v>
      </c>
      <c r="F3681" s="131" t="s">
        <v>161</v>
      </c>
    </row>
    <row r="3682" spans="1:6" ht="12.75">
      <c r="A3682" s="123" t="s">
        <v>1452</v>
      </c>
      <c r="B3682" s="123" t="s">
        <v>1453</v>
      </c>
      <c r="C3682" s="124">
        <v>350000</v>
      </c>
      <c r="D3682" s="124">
        <v>350000</v>
      </c>
      <c r="E3682" s="124">
        <v>321613.08</v>
      </c>
      <c r="F3682" s="125">
        <v>91.89</v>
      </c>
    </row>
    <row r="3683" spans="1:6" ht="12.75">
      <c r="A3683" s="523" t="s">
        <v>748</v>
      </c>
      <c r="B3683" s="521"/>
      <c r="C3683" s="118">
        <v>350000</v>
      </c>
      <c r="D3683" s="118">
        <v>350000</v>
      </c>
      <c r="E3683" s="118">
        <v>321613.08</v>
      </c>
      <c r="F3683" s="119">
        <v>91.89</v>
      </c>
    </row>
    <row r="3684" spans="1:6" ht="12.75">
      <c r="A3684" s="523" t="s">
        <v>1042</v>
      </c>
      <c r="B3684" s="521"/>
      <c r="C3684" s="118">
        <v>350000</v>
      </c>
      <c r="D3684" s="118">
        <v>350000</v>
      </c>
      <c r="E3684" s="118">
        <v>321613.08</v>
      </c>
      <c r="F3684" s="119">
        <v>91.89</v>
      </c>
    </row>
    <row r="3685" spans="1:6" ht="12.75">
      <c r="A3685" s="126" t="s">
        <v>439</v>
      </c>
      <c r="B3685" s="126" t="s">
        <v>440</v>
      </c>
      <c r="C3685" s="127">
        <v>350000</v>
      </c>
      <c r="D3685" s="127">
        <v>350000</v>
      </c>
      <c r="E3685" s="127">
        <v>321613.08</v>
      </c>
      <c r="F3685" s="128">
        <v>91.89</v>
      </c>
    </row>
    <row r="3686" spans="1:6" ht="12.75">
      <c r="A3686" s="129" t="s">
        <v>442</v>
      </c>
      <c r="B3686" s="129" t="s">
        <v>443</v>
      </c>
      <c r="C3686" s="130" t="s">
        <v>161</v>
      </c>
      <c r="D3686" s="130" t="s">
        <v>161</v>
      </c>
      <c r="E3686" s="130">
        <v>321613.08</v>
      </c>
      <c r="F3686" s="131" t="s">
        <v>161</v>
      </c>
    </row>
    <row r="3687" spans="1:6" ht="12.75">
      <c r="A3687" s="123" t="s">
        <v>1117</v>
      </c>
      <c r="B3687" s="123" t="s">
        <v>1118</v>
      </c>
      <c r="C3687" s="124">
        <v>100000</v>
      </c>
      <c r="D3687" s="124">
        <v>100000</v>
      </c>
      <c r="E3687" s="124">
        <v>90718.75</v>
      </c>
      <c r="F3687" s="125">
        <v>90.72</v>
      </c>
    </row>
    <row r="3688" spans="1:6" ht="12.75">
      <c r="A3688" s="523" t="s">
        <v>748</v>
      </c>
      <c r="B3688" s="521"/>
      <c r="C3688" s="118">
        <v>100000</v>
      </c>
      <c r="D3688" s="118">
        <v>100000</v>
      </c>
      <c r="E3688" s="118">
        <v>90718.75</v>
      </c>
      <c r="F3688" s="119">
        <v>90.72</v>
      </c>
    </row>
    <row r="3689" spans="1:6" ht="12.75">
      <c r="A3689" s="523" t="s">
        <v>1042</v>
      </c>
      <c r="B3689" s="521"/>
      <c r="C3689" s="118">
        <v>100000</v>
      </c>
      <c r="D3689" s="118">
        <v>100000</v>
      </c>
      <c r="E3689" s="118">
        <v>90718.75</v>
      </c>
      <c r="F3689" s="119">
        <v>90.72</v>
      </c>
    </row>
    <row r="3690" spans="1:6" ht="12.75">
      <c r="A3690" s="126" t="s">
        <v>445</v>
      </c>
      <c r="B3690" s="126" t="s">
        <v>446</v>
      </c>
      <c r="C3690" s="127">
        <v>100000</v>
      </c>
      <c r="D3690" s="127">
        <v>100000</v>
      </c>
      <c r="E3690" s="127">
        <v>90718.75</v>
      </c>
      <c r="F3690" s="128">
        <v>90.72</v>
      </c>
    </row>
    <row r="3691" spans="1:6" ht="12.75">
      <c r="A3691" s="129" t="s">
        <v>452</v>
      </c>
      <c r="B3691" s="129" t="s">
        <v>281</v>
      </c>
      <c r="C3691" s="130" t="s">
        <v>161</v>
      </c>
      <c r="D3691" s="130" t="s">
        <v>161</v>
      </c>
      <c r="E3691" s="130">
        <v>90718.75</v>
      </c>
      <c r="F3691" s="131" t="s">
        <v>161</v>
      </c>
    </row>
    <row r="3692" spans="1:6" ht="12.75">
      <c r="A3692" s="123" t="s">
        <v>1119</v>
      </c>
      <c r="B3692" s="123" t="s">
        <v>1120</v>
      </c>
      <c r="C3692" s="124">
        <v>798000</v>
      </c>
      <c r="D3692" s="124">
        <v>798000</v>
      </c>
      <c r="E3692" s="124">
        <v>467099.86</v>
      </c>
      <c r="F3692" s="125">
        <v>58.53</v>
      </c>
    </row>
    <row r="3693" spans="1:6" ht="12.75">
      <c r="A3693" s="523" t="s">
        <v>748</v>
      </c>
      <c r="B3693" s="521"/>
      <c r="C3693" s="118">
        <v>798000</v>
      </c>
      <c r="D3693" s="118">
        <v>798000</v>
      </c>
      <c r="E3693" s="118">
        <v>467099.86</v>
      </c>
      <c r="F3693" s="119">
        <v>58.53</v>
      </c>
    </row>
    <row r="3694" spans="1:6" ht="12.75">
      <c r="A3694" s="523" t="s">
        <v>1042</v>
      </c>
      <c r="B3694" s="521"/>
      <c r="C3694" s="118">
        <v>798000</v>
      </c>
      <c r="D3694" s="118">
        <v>798000</v>
      </c>
      <c r="E3694" s="118">
        <v>467099.86</v>
      </c>
      <c r="F3694" s="119">
        <v>58.53</v>
      </c>
    </row>
    <row r="3695" spans="1:6" ht="12.75">
      <c r="A3695" s="126" t="s">
        <v>439</v>
      </c>
      <c r="B3695" s="126" t="s">
        <v>440</v>
      </c>
      <c r="C3695" s="127">
        <v>536000</v>
      </c>
      <c r="D3695" s="127">
        <v>536000</v>
      </c>
      <c r="E3695" s="127">
        <v>252838.61</v>
      </c>
      <c r="F3695" s="128">
        <v>47.17</v>
      </c>
    </row>
    <row r="3696" spans="1:6" ht="12.75">
      <c r="A3696" s="129" t="s">
        <v>444</v>
      </c>
      <c r="B3696" s="129" t="s">
        <v>1256</v>
      </c>
      <c r="C3696" s="130" t="s">
        <v>161</v>
      </c>
      <c r="D3696" s="130" t="s">
        <v>161</v>
      </c>
      <c r="E3696" s="130">
        <v>252838.61</v>
      </c>
      <c r="F3696" s="131" t="s">
        <v>161</v>
      </c>
    </row>
    <row r="3697" spans="1:6" ht="12.75">
      <c r="A3697" s="126" t="s">
        <v>445</v>
      </c>
      <c r="B3697" s="126" t="s">
        <v>446</v>
      </c>
      <c r="C3697" s="127">
        <v>262000</v>
      </c>
      <c r="D3697" s="127">
        <v>262000</v>
      </c>
      <c r="E3697" s="127">
        <v>214261.25</v>
      </c>
      <c r="F3697" s="128">
        <v>81.78</v>
      </c>
    </row>
    <row r="3698" spans="1:6" ht="12.75">
      <c r="A3698" s="129" t="s">
        <v>452</v>
      </c>
      <c r="B3698" s="129" t="s">
        <v>281</v>
      </c>
      <c r="C3698" s="130" t="s">
        <v>161</v>
      </c>
      <c r="D3698" s="130" t="s">
        <v>161</v>
      </c>
      <c r="E3698" s="130">
        <v>214261.25</v>
      </c>
      <c r="F3698" s="131" t="s">
        <v>161</v>
      </c>
    </row>
    <row r="3699" spans="1:6" ht="12.75">
      <c r="A3699" s="123" t="s">
        <v>1121</v>
      </c>
      <c r="B3699" s="123" t="s">
        <v>1122</v>
      </c>
      <c r="C3699" s="124">
        <v>2520000</v>
      </c>
      <c r="D3699" s="124">
        <v>2520000</v>
      </c>
      <c r="E3699" s="124">
        <v>2246594.7</v>
      </c>
      <c r="F3699" s="125">
        <v>89.15</v>
      </c>
    </row>
    <row r="3700" spans="1:6" ht="12.75">
      <c r="A3700" s="523" t="s">
        <v>751</v>
      </c>
      <c r="B3700" s="521"/>
      <c r="C3700" s="118">
        <v>200000</v>
      </c>
      <c r="D3700" s="118">
        <v>200000</v>
      </c>
      <c r="E3700" s="118">
        <v>200000</v>
      </c>
      <c r="F3700" s="119">
        <v>100</v>
      </c>
    </row>
    <row r="3701" spans="1:6" ht="12.75">
      <c r="A3701" s="523" t="s">
        <v>862</v>
      </c>
      <c r="B3701" s="521"/>
      <c r="C3701" s="118">
        <v>200000</v>
      </c>
      <c r="D3701" s="118">
        <v>200000</v>
      </c>
      <c r="E3701" s="118">
        <v>200000</v>
      </c>
      <c r="F3701" s="119">
        <v>100</v>
      </c>
    </row>
    <row r="3702" spans="1:6" ht="12.75">
      <c r="A3702" s="126" t="s">
        <v>431</v>
      </c>
      <c r="B3702" s="126" t="s">
        <v>432</v>
      </c>
      <c r="C3702" s="127">
        <v>200000</v>
      </c>
      <c r="D3702" s="127">
        <v>200000</v>
      </c>
      <c r="E3702" s="127">
        <v>200000</v>
      </c>
      <c r="F3702" s="128">
        <v>100</v>
      </c>
    </row>
    <row r="3703" spans="1:6" ht="12.75">
      <c r="A3703" s="129" t="s">
        <v>435</v>
      </c>
      <c r="B3703" s="129" t="s">
        <v>436</v>
      </c>
      <c r="C3703" s="130" t="s">
        <v>161</v>
      </c>
      <c r="D3703" s="130" t="s">
        <v>161</v>
      </c>
      <c r="E3703" s="130">
        <v>200000</v>
      </c>
      <c r="F3703" s="131" t="s">
        <v>161</v>
      </c>
    </row>
    <row r="3704" spans="1:6" ht="12.75">
      <c r="A3704" s="523" t="s">
        <v>850</v>
      </c>
      <c r="B3704" s="521"/>
      <c r="C3704" s="118">
        <v>2320000</v>
      </c>
      <c r="D3704" s="118">
        <v>2320000</v>
      </c>
      <c r="E3704" s="118">
        <v>2046594.7</v>
      </c>
      <c r="F3704" s="119">
        <v>88.22</v>
      </c>
    </row>
    <row r="3705" spans="1:6" ht="12.75">
      <c r="A3705" s="523" t="s">
        <v>856</v>
      </c>
      <c r="B3705" s="521"/>
      <c r="C3705" s="118">
        <v>2320000</v>
      </c>
      <c r="D3705" s="118">
        <v>2320000</v>
      </c>
      <c r="E3705" s="118">
        <v>2046594.7</v>
      </c>
      <c r="F3705" s="119">
        <v>88.22</v>
      </c>
    </row>
    <row r="3706" spans="1:6" ht="12.75">
      <c r="A3706" s="126" t="s">
        <v>431</v>
      </c>
      <c r="B3706" s="126" t="s">
        <v>432</v>
      </c>
      <c r="C3706" s="127">
        <v>2320000</v>
      </c>
      <c r="D3706" s="127">
        <v>2320000</v>
      </c>
      <c r="E3706" s="127">
        <v>2046594.7</v>
      </c>
      <c r="F3706" s="128">
        <v>88.22</v>
      </c>
    </row>
    <row r="3707" spans="1:6" ht="12.75">
      <c r="A3707" s="129" t="s">
        <v>435</v>
      </c>
      <c r="B3707" s="129" t="s">
        <v>436</v>
      </c>
      <c r="C3707" s="130" t="s">
        <v>161</v>
      </c>
      <c r="D3707" s="130" t="s">
        <v>161</v>
      </c>
      <c r="E3707" s="130">
        <v>2046594.7</v>
      </c>
      <c r="F3707" s="131" t="s">
        <v>161</v>
      </c>
    </row>
    <row r="3708" spans="1:6" ht="12.75">
      <c r="A3708" s="123" t="s">
        <v>1454</v>
      </c>
      <c r="B3708" s="123" t="s">
        <v>1455</v>
      </c>
      <c r="C3708" s="124">
        <v>25000</v>
      </c>
      <c r="D3708" s="124">
        <v>25000</v>
      </c>
      <c r="E3708" s="124">
        <v>0</v>
      </c>
      <c r="F3708" s="125">
        <v>0</v>
      </c>
    </row>
    <row r="3709" spans="1:6" ht="12.75">
      <c r="A3709" s="523" t="s">
        <v>850</v>
      </c>
      <c r="B3709" s="521"/>
      <c r="C3709" s="118">
        <v>25000</v>
      </c>
      <c r="D3709" s="118">
        <v>25000</v>
      </c>
      <c r="E3709" s="118">
        <v>0</v>
      </c>
      <c r="F3709" s="119">
        <v>0</v>
      </c>
    </row>
    <row r="3710" spans="1:6" ht="12.75">
      <c r="A3710" s="523" t="s">
        <v>856</v>
      </c>
      <c r="B3710" s="521"/>
      <c r="C3710" s="118">
        <v>25000</v>
      </c>
      <c r="D3710" s="118">
        <v>25000</v>
      </c>
      <c r="E3710" s="118">
        <v>0</v>
      </c>
      <c r="F3710" s="119">
        <v>0</v>
      </c>
    </row>
    <row r="3711" spans="1:6" ht="12.75">
      <c r="A3711" s="126" t="s">
        <v>439</v>
      </c>
      <c r="B3711" s="126" t="s">
        <v>440</v>
      </c>
      <c r="C3711" s="127">
        <v>25000</v>
      </c>
      <c r="D3711" s="127">
        <v>25000</v>
      </c>
      <c r="E3711" s="127">
        <v>0</v>
      </c>
      <c r="F3711" s="128">
        <v>0</v>
      </c>
    </row>
    <row r="3712" spans="1:6" ht="12.75">
      <c r="A3712" s="129" t="s">
        <v>444</v>
      </c>
      <c r="B3712" s="129" t="s">
        <v>1256</v>
      </c>
      <c r="C3712" s="130" t="s">
        <v>161</v>
      </c>
      <c r="D3712" s="130" t="s">
        <v>161</v>
      </c>
      <c r="E3712" s="130">
        <v>0</v>
      </c>
      <c r="F3712" s="131" t="s">
        <v>161</v>
      </c>
    </row>
    <row r="3713" spans="1:6" ht="12.75">
      <c r="A3713" s="123" t="s">
        <v>1456</v>
      </c>
      <c r="B3713" s="123" t="s">
        <v>1457</v>
      </c>
      <c r="C3713" s="124">
        <v>13500000</v>
      </c>
      <c r="D3713" s="124">
        <v>13500000</v>
      </c>
      <c r="E3713" s="124">
        <v>9461017.61</v>
      </c>
      <c r="F3713" s="125">
        <v>70.08</v>
      </c>
    </row>
    <row r="3714" spans="1:6" ht="12.75">
      <c r="A3714" s="523" t="s">
        <v>748</v>
      </c>
      <c r="B3714" s="521"/>
      <c r="C3714" s="118">
        <v>5200000</v>
      </c>
      <c r="D3714" s="118">
        <v>5200000</v>
      </c>
      <c r="E3714" s="118">
        <v>5200000</v>
      </c>
      <c r="F3714" s="119">
        <v>100</v>
      </c>
    </row>
    <row r="3715" spans="1:6" ht="12.75">
      <c r="A3715" s="523" t="s">
        <v>1042</v>
      </c>
      <c r="B3715" s="521"/>
      <c r="C3715" s="118">
        <v>5200000</v>
      </c>
      <c r="D3715" s="118">
        <v>5200000</v>
      </c>
      <c r="E3715" s="118">
        <v>5200000</v>
      </c>
      <c r="F3715" s="119">
        <v>100</v>
      </c>
    </row>
    <row r="3716" spans="1:6" ht="12.75">
      <c r="A3716" s="126" t="s">
        <v>439</v>
      </c>
      <c r="B3716" s="126" t="s">
        <v>440</v>
      </c>
      <c r="C3716" s="127">
        <v>5200000</v>
      </c>
      <c r="D3716" s="127">
        <v>5200000</v>
      </c>
      <c r="E3716" s="127">
        <v>5200000</v>
      </c>
      <c r="F3716" s="128">
        <v>100</v>
      </c>
    </row>
    <row r="3717" spans="1:6" ht="12.75">
      <c r="A3717" s="129" t="s">
        <v>444</v>
      </c>
      <c r="B3717" s="129" t="s">
        <v>1256</v>
      </c>
      <c r="C3717" s="130" t="s">
        <v>161</v>
      </c>
      <c r="D3717" s="130" t="s">
        <v>161</v>
      </c>
      <c r="E3717" s="130">
        <v>5200000</v>
      </c>
      <c r="F3717" s="131" t="s">
        <v>161</v>
      </c>
    </row>
    <row r="3718" spans="1:6" ht="12.75">
      <c r="A3718" s="523" t="s">
        <v>751</v>
      </c>
      <c r="B3718" s="521"/>
      <c r="C3718" s="118">
        <v>600000</v>
      </c>
      <c r="D3718" s="118">
        <v>600000</v>
      </c>
      <c r="E3718" s="118">
        <v>600000</v>
      </c>
      <c r="F3718" s="119">
        <v>100</v>
      </c>
    </row>
    <row r="3719" spans="1:6" ht="12.75">
      <c r="A3719" s="523" t="s">
        <v>862</v>
      </c>
      <c r="B3719" s="521"/>
      <c r="C3719" s="118">
        <v>600000</v>
      </c>
      <c r="D3719" s="118">
        <v>600000</v>
      </c>
      <c r="E3719" s="118">
        <v>600000</v>
      </c>
      <c r="F3719" s="119">
        <v>100</v>
      </c>
    </row>
    <row r="3720" spans="1:6" ht="12.75">
      <c r="A3720" s="126" t="s">
        <v>439</v>
      </c>
      <c r="B3720" s="126" t="s">
        <v>440</v>
      </c>
      <c r="C3720" s="127">
        <v>600000</v>
      </c>
      <c r="D3720" s="127">
        <v>600000</v>
      </c>
      <c r="E3720" s="127">
        <v>600000</v>
      </c>
      <c r="F3720" s="128">
        <v>100</v>
      </c>
    </row>
    <row r="3721" spans="1:6" ht="12.75">
      <c r="A3721" s="129" t="s">
        <v>444</v>
      </c>
      <c r="B3721" s="129" t="s">
        <v>1256</v>
      </c>
      <c r="C3721" s="130" t="s">
        <v>161</v>
      </c>
      <c r="D3721" s="130" t="s">
        <v>161</v>
      </c>
      <c r="E3721" s="130">
        <v>600000</v>
      </c>
      <c r="F3721" s="131" t="s">
        <v>161</v>
      </c>
    </row>
    <row r="3722" spans="1:6" ht="12.75">
      <c r="A3722" s="523" t="s">
        <v>850</v>
      </c>
      <c r="B3722" s="521"/>
      <c r="C3722" s="118">
        <v>7700000</v>
      </c>
      <c r="D3722" s="118">
        <v>7700000</v>
      </c>
      <c r="E3722" s="118">
        <v>3661017.61</v>
      </c>
      <c r="F3722" s="119">
        <v>47.55</v>
      </c>
    </row>
    <row r="3723" spans="1:6" ht="12.75">
      <c r="A3723" s="523" t="s">
        <v>856</v>
      </c>
      <c r="B3723" s="521"/>
      <c r="C3723" s="118">
        <v>7700000</v>
      </c>
      <c r="D3723" s="118">
        <v>7700000</v>
      </c>
      <c r="E3723" s="118">
        <v>3661017.61</v>
      </c>
      <c r="F3723" s="119">
        <v>47.55</v>
      </c>
    </row>
    <row r="3724" spans="1:6" ht="12.75">
      <c r="A3724" s="126" t="s">
        <v>439</v>
      </c>
      <c r="B3724" s="126" t="s">
        <v>440</v>
      </c>
      <c r="C3724" s="127">
        <v>7700000</v>
      </c>
      <c r="D3724" s="127">
        <v>7700000</v>
      </c>
      <c r="E3724" s="127">
        <v>3661017.61</v>
      </c>
      <c r="F3724" s="128">
        <v>47.55</v>
      </c>
    </row>
    <row r="3725" spans="1:6" ht="12.75">
      <c r="A3725" s="129" t="s">
        <v>444</v>
      </c>
      <c r="B3725" s="129" t="s">
        <v>1256</v>
      </c>
      <c r="C3725" s="130" t="s">
        <v>161</v>
      </c>
      <c r="D3725" s="130" t="s">
        <v>161</v>
      </c>
      <c r="E3725" s="130">
        <v>3661017.61</v>
      </c>
      <c r="F3725" s="131" t="s">
        <v>161</v>
      </c>
    </row>
    <row r="3726" spans="1:6" ht="12.75">
      <c r="A3726" s="123" t="s">
        <v>1458</v>
      </c>
      <c r="B3726" s="123" t="s">
        <v>1459</v>
      </c>
      <c r="C3726" s="124">
        <v>217000</v>
      </c>
      <c r="D3726" s="124">
        <v>217000</v>
      </c>
      <c r="E3726" s="124">
        <v>215023.08</v>
      </c>
      <c r="F3726" s="125">
        <v>99.09</v>
      </c>
    </row>
    <row r="3727" spans="1:6" ht="12.75">
      <c r="A3727" s="523" t="s">
        <v>748</v>
      </c>
      <c r="B3727" s="521"/>
      <c r="C3727" s="118">
        <v>217000</v>
      </c>
      <c r="D3727" s="118">
        <v>217000</v>
      </c>
      <c r="E3727" s="118">
        <v>215023.08</v>
      </c>
      <c r="F3727" s="119">
        <v>99.09</v>
      </c>
    </row>
    <row r="3728" spans="1:6" ht="12.75">
      <c r="A3728" s="523" t="s">
        <v>1042</v>
      </c>
      <c r="B3728" s="521"/>
      <c r="C3728" s="118">
        <v>217000</v>
      </c>
      <c r="D3728" s="118">
        <v>217000</v>
      </c>
      <c r="E3728" s="118">
        <v>215023.08</v>
      </c>
      <c r="F3728" s="119">
        <v>99.09</v>
      </c>
    </row>
    <row r="3729" spans="1:6" ht="12.75">
      <c r="A3729" s="126" t="s">
        <v>439</v>
      </c>
      <c r="B3729" s="126" t="s">
        <v>440</v>
      </c>
      <c r="C3729" s="127">
        <v>217000</v>
      </c>
      <c r="D3729" s="127">
        <v>217000</v>
      </c>
      <c r="E3729" s="127">
        <v>215023.08</v>
      </c>
      <c r="F3729" s="128">
        <v>99.09</v>
      </c>
    </row>
    <row r="3730" spans="1:6" ht="12.75">
      <c r="A3730" s="129" t="s">
        <v>444</v>
      </c>
      <c r="B3730" s="129" t="s">
        <v>1256</v>
      </c>
      <c r="C3730" s="130" t="s">
        <v>161</v>
      </c>
      <c r="D3730" s="130" t="s">
        <v>161</v>
      </c>
      <c r="E3730" s="130">
        <v>215023.08</v>
      </c>
      <c r="F3730" s="131" t="s">
        <v>161</v>
      </c>
    </row>
    <row r="3731" spans="1:6" ht="12.75">
      <c r="A3731" s="123" t="s">
        <v>1460</v>
      </c>
      <c r="B3731" s="123" t="s">
        <v>1461</v>
      </c>
      <c r="C3731" s="124">
        <v>167000</v>
      </c>
      <c r="D3731" s="124">
        <v>167000</v>
      </c>
      <c r="E3731" s="124">
        <v>166650.68</v>
      </c>
      <c r="F3731" s="125">
        <v>99.79</v>
      </c>
    </row>
    <row r="3732" spans="1:6" ht="12.75">
      <c r="A3732" s="523" t="s">
        <v>850</v>
      </c>
      <c r="B3732" s="521"/>
      <c r="C3732" s="118">
        <v>167000</v>
      </c>
      <c r="D3732" s="118">
        <v>167000</v>
      </c>
      <c r="E3732" s="118">
        <v>166650.68</v>
      </c>
      <c r="F3732" s="119">
        <v>99.79</v>
      </c>
    </row>
    <row r="3733" spans="1:6" ht="12.75">
      <c r="A3733" s="523" t="s">
        <v>856</v>
      </c>
      <c r="B3733" s="521"/>
      <c r="C3733" s="118">
        <v>167000</v>
      </c>
      <c r="D3733" s="118">
        <v>167000</v>
      </c>
      <c r="E3733" s="118">
        <v>166650.68</v>
      </c>
      <c r="F3733" s="119">
        <v>99.79</v>
      </c>
    </row>
    <row r="3734" spans="1:6" ht="12.75">
      <c r="A3734" s="126" t="s">
        <v>439</v>
      </c>
      <c r="B3734" s="126" t="s">
        <v>440</v>
      </c>
      <c r="C3734" s="127">
        <v>167000</v>
      </c>
      <c r="D3734" s="127">
        <v>167000</v>
      </c>
      <c r="E3734" s="127">
        <v>166650.68</v>
      </c>
      <c r="F3734" s="128">
        <v>99.79</v>
      </c>
    </row>
    <row r="3735" spans="1:6" ht="12.75">
      <c r="A3735" s="129" t="s">
        <v>444</v>
      </c>
      <c r="B3735" s="129" t="s">
        <v>1256</v>
      </c>
      <c r="C3735" s="130" t="s">
        <v>161</v>
      </c>
      <c r="D3735" s="130" t="s">
        <v>161</v>
      </c>
      <c r="E3735" s="130">
        <v>166650.68</v>
      </c>
      <c r="F3735" s="131" t="s">
        <v>161</v>
      </c>
    </row>
    <row r="3736" spans="1:6" ht="12.75">
      <c r="A3736" s="123" t="s">
        <v>1462</v>
      </c>
      <c r="B3736" s="123" t="s">
        <v>1463</v>
      </c>
      <c r="C3736" s="124">
        <v>60000</v>
      </c>
      <c r="D3736" s="124">
        <v>60000</v>
      </c>
      <c r="E3736" s="124">
        <v>58750</v>
      </c>
      <c r="F3736" s="125">
        <v>97.92</v>
      </c>
    </row>
    <row r="3737" spans="1:6" ht="12.75">
      <c r="A3737" s="523" t="s">
        <v>850</v>
      </c>
      <c r="B3737" s="521"/>
      <c r="C3737" s="118">
        <v>60000</v>
      </c>
      <c r="D3737" s="118">
        <v>60000</v>
      </c>
      <c r="E3737" s="118">
        <v>58750</v>
      </c>
      <c r="F3737" s="119">
        <v>97.92</v>
      </c>
    </row>
    <row r="3738" spans="1:6" ht="12.75">
      <c r="A3738" s="523" t="s">
        <v>856</v>
      </c>
      <c r="B3738" s="521"/>
      <c r="C3738" s="118">
        <v>60000</v>
      </c>
      <c r="D3738" s="118">
        <v>60000</v>
      </c>
      <c r="E3738" s="118">
        <v>58750</v>
      </c>
      <c r="F3738" s="119">
        <v>97.92</v>
      </c>
    </row>
    <row r="3739" spans="1:6" ht="12.75">
      <c r="A3739" s="126" t="s">
        <v>439</v>
      </c>
      <c r="B3739" s="126" t="s">
        <v>440</v>
      </c>
      <c r="C3739" s="127">
        <v>60000</v>
      </c>
      <c r="D3739" s="127">
        <v>60000</v>
      </c>
      <c r="E3739" s="127">
        <v>58750</v>
      </c>
      <c r="F3739" s="128">
        <v>97.92</v>
      </c>
    </row>
    <row r="3740" spans="1:6" ht="12.75">
      <c r="A3740" s="129" t="s">
        <v>444</v>
      </c>
      <c r="B3740" s="129" t="s">
        <v>1256</v>
      </c>
      <c r="C3740" s="130" t="s">
        <v>161</v>
      </c>
      <c r="D3740" s="130" t="s">
        <v>161</v>
      </c>
      <c r="E3740" s="130">
        <v>58750</v>
      </c>
      <c r="F3740" s="131" t="s">
        <v>161</v>
      </c>
    </row>
    <row r="3741" spans="1:6" ht="12.75">
      <c r="A3741" s="123" t="s">
        <v>1123</v>
      </c>
      <c r="B3741" s="123" t="s">
        <v>1124</v>
      </c>
      <c r="C3741" s="124">
        <v>500000</v>
      </c>
      <c r="D3741" s="124">
        <v>500000</v>
      </c>
      <c r="E3741" s="124">
        <v>473966.73</v>
      </c>
      <c r="F3741" s="125">
        <v>94.79</v>
      </c>
    </row>
    <row r="3742" spans="1:6" ht="12.75">
      <c r="A3742" s="523" t="s">
        <v>748</v>
      </c>
      <c r="B3742" s="521"/>
      <c r="C3742" s="118">
        <v>500000</v>
      </c>
      <c r="D3742" s="118">
        <v>500000</v>
      </c>
      <c r="E3742" s="118">
        <v>473966.73</v>
      </c>
      <c r="F3742" s="119">
        <v>94.79</v>
      </c>
    </row>
    <row r="3743" spans="1:6" ht="12.75">
      <c r="A3743" s="523" t="s">
        <v>1042</v>
      </c>
      <c r="B3743" s="521"/>
      <c r="C3743" s="118">
        <v>500000</v>
      </c>
      <c r="D3743" s="118">
        <v>500000</v>
      </c>
      <c r="E3743" s="118">
        <v>473966.73</v>
      </c>
      <c r="F3743" s="119">
        <v>94.79</v>
      </c>
    </row>
    <row r="3744" spans="1:6" ht="12.75">
      <c r="A3744" s="126" t="s">
        <v>439</v>
      </c>
      <c r="B3744" s="126" t="s">
        <v>440</v>
      </c>
      <c r="C3744" s="127">
        <v>500000</v>
      </c>
      <c r="D3744" s="127">
        <v>500000</v>
      </c>
      <c r="E3744" s="127">
        <v>473966.73</v>
      </c>
      <c r="F3744" s="128">
        <v>94.79</v>
      </c>
    </row>
    <row r="3745" spans="1:6" ht="12.75">
      <c r="A3745" s="129" t="s">
        <v>444</v>
      </c>
      <c r="B3745" s="129" t="s">
        <v>1256</v>
      </c>
      <c r="C3745" s="130" t="s">
        <v>161</v>
      </c>
      <c r="D3745" s="130" t="s">
        <v>161</v>
      </c>
      <c r="E3745" s="130">
        <v>473966.73</v>
      </c>
      <c r="F3745" s="131" t="s">
        <v>161</v>
      </c>
    </row>
    <row r="3746" spans="1:6" ht="12.75">
      <c r="A3746" s="123" t="s">
        <v>1464</v>
      </c>
      <c r="B3746" s="123" t="s">
        <v>1465</v>
      </c>
      <c r="C3746" s="124">
        <v>15000</v>
      </c>
      <c r="D3746" s="124">
        <v>15000</v>
      </c>
      <c r="E3746" s="124">
        <v>15000</v>
      </c>
      <c r="F3746" s="125">
        <v>100</v>
      </c>
    </row>
    <row r="3747" spans="1:6" ht="12.75">
      <c r="A3747" s="523" t="s">
        <v>850</v>
      </c>
      <c r="B3747" s="521"/>
      <c r="C3747" s="118">
        <v>15000</v>
      </c>
      <c r="D3747" s="118">
        <v>15000</v>
      </c>
      <c r="E3747" s="118">
        <v>15000</v>
      </c>
      <c r="F3747" s="119">
        <v>100</v>
      </c>
    </row>
    <row r="3748" spans="1:6" ht="12.75">
      <c r="A3748" s="523" t="s">
        <v>856</v>
      </c>
      <c r="B3748" s="521"/>
      <c r="C3748" s="118">
        <v>15000</v>
      </c>
      <c r="D3748" s="118">
        <v>15000</v>
      </c>
      <c r="E3748" s="118">
        <v>15000</v>
      </c>
      <c r="F3748" s="119">
        <v>100</v>
      </c>
    </row>
    <row r="3749" spans="1:6" ht="12.75">
      <c r="A3749" s="126" t="s">
        <v>439</v>
      </c>
      <c r="B3749" s="126" t="s">
        <v>440</v>
      </c>
      <c r="C3749" s="127">
        <v>15000</v>
      </c>
      <c r="D3749" s="127">
        <v>15000</v>
      </c>
      <c r="E3749" s="127">
        <v>15000</v>
      </c>
      <c r="F3749" s="128">
        <v>100</v>
      </c>
    </row>
    <row r="3750" spans="1:6" ht="12.75">
      <c r="A3750" s="129" t="s">
        <v>444</v>
      </c>
      <c r="B3750" s="129" t="s">
        <v>1256</v>
      </c>
      <c r="C3750" s="130" t="s">
        <v>161</v>
      </c>
      <c r="D3750" s="130" t="s">
        <v>161</v>
      </c>
      <c r="E3750" s="130">
        <v>15000</v>
      </c>
      <c r="F3750" s="131" t="s">
        <v>161</v>
      </c>
    </row>
    <row r="3751" spans="1:6" ht="12.75">
      <c r="A3751" s="123" t="s">
        <v>1125</v>
      </c>
      <c r="B3751" s="123" t="s">
        <v>1126</v>
      </c>
      <c r="C3751" s="124">
        <v>5484205</v>
      </c>
      <c r="D3751" s="124">
        <v>5484205</v>
      </c>
      <c r="E3751" s="124">
        <v>0</v>
      </c>
      <c r="F3751" s="125">
        <v>0</v>
      </c>
    </row>
    <row r="3752" spans="1:6" ht="12.75">
      <c r="A3752" s="523" t="s">
        <v>748</v>
      </c>
      <c r="B3752" s="521"/>
      <c r="C3752" s="118">
        <v>5484205</v>
      </c>
      <c r="D3752" s="118">
        <v>5484205</v>
      </c>
      <c r="E3752" s="118">
        <v>0</v>
      </c>
      <c r="F3752" s="119">
        <v>0</v>
      </c>
    </row>
    <row r="3753" spans="1:6" ht="12.75">
      <c r="A3753" s="523" t="s">
        <v>1043</v>
      </c>
      <c r="B3753" s="521"/>
      <c r="C3753" s="118">
        <v>5484205</v>
      </c>
      <c r="D3753" s="118">
        <v>5484205</v>
      </c>
      <c r="E3753" s="118">
        <v>0</v>
      </c>
      <c r="F3753" s="119">
        <v>0</v>
      </c>
    </row>
    <row r="3754" spans="1:6" ht="12.75">
      <c r="A3754" s="126" t="s">
        <v>439</v>
      </c>
      <c r="B3754" s="126" t="s">
        <v>440</v>
      </c>
      <c r="C3754" s="127">
        <v>5484205</v>
      </c>
      <c r="D3754" s="127">
        <v>5484205</v>
      </c>
      <c r="E3754" s="127">
        <v>0</v>
      </c>
      <c r="F3754" s="128">
        <v>0</v>
      </c>
    </row>
    <row r="3755" spans="1:6" ht="12.75">
      <c r="A3755" s="129" t="s">
        <v>444</v>
      </c>
      <c r="B3755" s="129" t="s">
        <v>1256</v>
      </c>
      <c r="C3755" s="130" t="s">
        <v>161</v>
      </c>
      <c r="D3755" s="130" t="s">
        <v>161</v>
      </c>
      <c r="E3755" s="130">
        <v>0</v>
      </c>
      <c r="F3755" s="131" t="s">
        <v>161</v>
      </c>
    </row>
    <row r="3756" spans="1:6" ht="12.75">
      <c r="A3756" s="123" t="s">
        <v>1304</v>
      </c>
      <c r="B3756" s="123" t="s">
        <v>1305</v>
      </c>
      <c r="C3756" s="124">
        <v>545000</v>
      </c>
      <c r="D3756" s="124">
        <v>545000</v>
      </c>
      <c r="E3756" s="124">
        <v>544853.66</v>
      </c>
      <c r="F3756" s="125">
        <v>99.97</v>
      </c>
    </row>
    <row r="3757" spans="1:6" ht="12.75">
      <c r="A3757" s="523" t="s">
        <v>748</v>
      </c>
      <c r="B3757" s="521"/>
      <c r="C3757" s="118">
        <v>545000</v>
      </c>
      <c r="D3757" s="118">
        <v>545000</v>
      </c>
      <c r="E3757" s="118">
        <v>544853.66</v>
      </c>
      <c r="F3757" s="119">
        <v>99.97</v>
      </c>
    </row>
    <row r="3758" spans="1:6" ht="12.75">
      <c r="A3758" s="523" t="s">
        <v>1042</v>
      </c>
      <c r="B3758" s="521"/>
      <c r="C3758" s="118">
        <v>545000</v>
      </c>
      <c r="D3758" s="118">
        <v>545000</v>
      </c>
      <c r="E3758" s="118">
        <v>544853.66</v>
      </c>
      <c r="F3758" s="119">
        <v>99.97</v>
      </c>
    </row>
    <row r="3759" spans="1:6" ht="12.75">
      <c r="A3759" s="126" t="s">
        <v>391</v>
      </c>
      <c r="B3759" s="126" t="s">
        <v>392</v>
      </c>
      <c r="C3759" s="127">
        <v>545000</v>
      </c>
      <c r="D3759" s="127">
        <v>545000</v>
      </c>
      <c r="E3759" s="127">
        <v>544853.66</v>
      </c>
      <c r="F3759" s="128">
        <v>99.97</v>
      </c>
    </row>
    <row r="3760" spans="1:6" ht="12.75">
      <c r="A3760" s="129" t="s">
        <v>395</v>
      </c>
      <c r="B3760" s="129" t="s">
        <v>1405</v>
      </c>
      <c r="C3760" s="130" t="s">
        <v>161</v>
      </c>
      <c r="D3760" s="130" t="s">
        <v>161</v>
      </c>
      <c r="E3760" s="130">
        <v>544853.66</v>
      </c>
      <c r="F3760" s="131" t="s">
        <v>161</v>
      </c>
    </row>
    <row r="3761" spans="1:6" ht="12.75">
      <c r="A3761" s="123" t="s">
        <v>1127</v>
      </c>
      <c r="B3761" s="123" t="s">
        <v>1128</v>
      </c>
      <c r="C3761" s="124">
        <v>313000</v>
      </c>
      <c r="D3761" s="124">
        <v>313000</v>
      </c>
      <c r="E3761" s="124">
        <v>311175.88</v>
      </c>
      <c r="F3761" s="125">
        <v>99.42</v>
      </c>
    </row>
    <row r="3762" spans="1:6" ht="12.75">
      <c r="A3762" s="523" t="s">
        <v>748</v>
      </c>
      <c r="B3762" s="521"/>
      <c r="C3762" s="118">
        <v>313000</v>
      </c>
      <c r="D3762" s="118">
        <v>313000</v>
      </c>
      <c r="E3762" s="118">
        <v>311175.88</v>
      </c>
      <c r="F3762" s="119">
        <v>99.42</v>
      </c>
    </row>
    <row r="3763" spans="1:6" ht="12.75">
      <c r="A3763" s="523" t="s">
        <v>1042</v>
      </c>
      <c r="B3763" s="521"/>
      <c r="C3763" s="118">
        <v>313000</v>
      </c>
      <c r="D3763" s="118">
        <v>313000</v>
      </c>
      <c r="E3763" s="118">
        <v>311175.88</v>
      </c>
      <c r="F3763" s="119">
        <v>99.42</v>
      </c>
    </row>
    <row r="3764" spans="1:6" ht="12.75">
      <c r="A3764" s="126" t="s">
        <v>494</v>
      </c>
      <c r="B3764" s="126" t="s">
        <v>495</v>
      </c>
      <c r="C3764" s="127">
        <v>313000</v>
      </c>
      <c r="D3764" s="127">
        <v>313000</v>
      </c>
      <c r="E3764" s="127">
        <v>311175.88</v>
      </c>
      <c r="F3764" s="128">
        <v>99.42</v>
      </c>
    </row>
    <row r="3765" spans="1:6" ht="12.75">
      <c r="A3765" s="129" t="s">
        <v>496</v>
      </c>
      <c r="B3765" s="129" t="s">
        <v>495</v>
      </c>
      <c r="C3765" s="130" t="s">
        <v>161</v>
      </c>
      <c r="D3765" s="130" t="s">
        <v>161</v>
      </c>
      <c r="E3765" s="130">
        <v>311175.88</v>
      </c>
      <c r="F3765" s="131" t="s">
        <v>161</v>
      </c>
    </row>
    <row r="3766" spans="1:6" ht="12.75">
      <c r="A3766" s="123" t="s">
        <v>1129</v>
      </c>
      <c r="B3766" s="123" t="s">
        <v>1130</v>
      </c>
      <c r="C3766" s="124">
        <v>400000</v>
      </c>
      <c r="D3766" s="124">
        <v>400000</v>
      </c>
      <c r="E3766" s="124">
        <v>241855.41</v>
      </c>
      <c r="F3766" s="125">
        <v>60.46</v>
      </c>
    </row>
    <row r="3767" spans="1:6" ht="12.75">
      <c r="A3767" s="523" t="s">
        <v>748</v>
      </c>
      <c r="B3767" s="521"/>
      <c r="C3767" s="118">
        <v>400000</v>
      </c>
      <c r="D3767" s="118">
        <v>400000</v>
      </c>
      <c r="E3767" s="118">
        <v>241855.41</v>
      </c>
      <c r="F3767" s="119">
        <v>60.46</v>
      </c>
    </row>
    <row r="3768" spans="1:6" ht="12.75">
      <c r="A3768" s="523" t="s">
        <v>1042</v>
      </c>
      <c r="B3768" s="521"/>
      <c r="C3768" s="118">
        <v>400000</v>
      </c>
      <c r="D3768" s="118">
        <v>400000</v>
      </c>
      <c r="E3768" s="118">
        <v>241855.41</v>
      </c>
      <c r="F3768" s="119">
        <v>60.46</v>
      </c>
    </row>
    <row r="3769" spans="1:6" ht="12.75">
      <c r="A3769" s="126" t="s">
        <v>463</v>
      </c>
      <c r="B3769" s="126" t="s">
        <v>464</v>
      </c>
      <c r="C3769" s="127">
        <v>400000</v>
      </c>
      <c r="D3769" s="127">
        <v>400000</v>
      </c>
      <c r="E3769" s="127">
        <v>241855.41</v>
      </c>
      <c r="F3769" s="128">
        <v>60.46</v>
      </c>
    </row>
    <row r="3770" spans="1:6" ht="12.75">
      <c r="A3770" s="129" t="s">
        <v>469</v>
      </c>
      <c r="B3770" s="129" t="s">
        <v>470</v>
      </c>
      <c r="C3770" s="130" t="s">
        <v>161</v>
      </c>
      <c r="D3770" s="130" t="s">
        <v>161</v>
      </c>
      <c r="E3770" s="130">
        <v>241855.41</v>
      </c>
      <c r="F3770" s="131" t="s">
        <v>161</v>
      </c>
    </row>
    <row r="3771" spans="1:6" ht="12.75">
      <c r="A3771" s="123" t="s">
        <v>1131</v>
      </c>
      <c r="B3771" s="123" t="s">
        <v>1132</v>
      </c>
      <c r="C3771" s="124">
        <v>250000</v>
      </c>
      <c r="D3771" s="124">
        <v>250000</v>
      </c>
      <c r="E3771" s="124">
        <v>107518.75</v>
      </c>
      <c r="F3771" s="125">
        <v>43.01</v>
      </c>
    </row>
    <row r="3772" spans="1:6" ht="12.75">
      <c r="A3772" s="523" t="s">
        <v>748</v>
      </c>
      <c r="B3772" s="521"/>
      <c r="C3772" s="118">
        <v>250000</v>
      </c>
      <c r="D3772" s="118">
        <v>250000</v>
      </c>
      <c r="E3772" s="118">
        <v>107518.75</v>
      </c>
      <c r="F3772" s="119">
        <v>43.01</v>
      </c>
    </row>
    <row r="3773" spans="1:6" ht="12.75">
      <c r="A3773" s="523" t="s">
        <v>1042</v>
      </c>
      <c r="B3773" s="521"/>
      <c r="C3773" s="118">
        <v>250000</v>
      </c>
      <c r="D3773" s="118">
        <v>250000</v>
      </c>
      <c r="E3773" s="118">
        <v>107518.75</v>
      </c>
      <c r="F3773" s="119">
        <v>43.01</v>
      </c>
    </row>
    <row r="3774" spans="1:6" ht="12.75">
      <c r="A3774" s="126" t="s">
        <v>330</v>
      </c>
      <c r="B3774" s="126" t="s">
        <v>331</v>
      </c>
      <c r="C3774" s="127">
        <v>250000</v>
      </c>
      <c r="D3774" s="127">
        <v>250000</v>
      </c>
      <c r="E3774" s="127">
        <v>107518.75</v>
      </c>
      <c r="F3774" s="128">
        <v>43.01</v>
      </c>
    </row>
    <row r="3775" spans="1:6" ht="12.75">
      <c r="A3775" s="129" t="s">
        <v>344</v>
      </c>
      <c r="B3775" s="129" t="s">
        <v>345</v>
      </c>
      <c r="C3775" s="130" t="s">
        <v>161</v>
      </c>
      <c r="D3775" s="130" t="s">
        <v>161</v>
      </c>
      <c r="E3775" s="130">
        <v>107518.75</v>
      </c>
      <c r="F3775" s="131" t="s">
        <v>161</v>
      </c>
    </row>
    <row r="3776" spans="1:6" ht="12.75">
      <c r="A3776" s="123" t="s">
        <v>1133</v>
      </c>
      <c r="B3776" s="123" t="s">
        <v>1134</v>
      </c>
      <c r="C3776" s="124">
        <v>90000</v>
      </c>
      <c r="D3776" s="124">
        <v>90000</v>
      </c>
      <c r="E3776" s="124">
        <v>0</v>
      </c>
      <c r="F3776" s="125">
        <v>0</v>
      </c>
    </row>
    <row r="3777" spans="1:6" ht="12.75">
      <c r="A3777" s="523" t="s">
        <v>748</v>
      </c>
      <c r="B3777" s="521"/>
      <c r="C3777" s="118">
        <v>43090</v>
      </c>
      <c r="D3777" s="118">
        <v>43090</v>
      </c>
      <c r="E3777" s="118">
        <v>0</v>
      </c>
      <c r="F3777" s="119">
        <v>0</v>
      </c>
    </row>
    <row r="3778" spans="1:6" ht="12.75">
      <c r="A3778" s="523" t="s">
        <v>1042</v>
      </c>
      <c r="B3778" s="521"/>
      <c r="C3778" s="118">
        <v>43090</v>
      </c>
      <c r="D3778" s="118">
        <v>43090</v>
      </c>
      <c r="E3778" s="118">
        <v>0</v>
      </c>
      <c r="F3778" s="119">
        <v>0</v>
      </c>
    </row>
    <row r="3779" spans="1:6" ht="12.75">
      <c r="A3779" s="126" t="s">
        <v>463</v>
      </c>
      <c r="B3779" s="126" t="s">
        <v>464</v>
      </c>
      <c r="C3779" s="127">
        <v>43090</v>
      </c>
      <c r="D3779" s="127">
        <v>43090</v>
      </c>
      <c r="E3779" s="127">
        <v>0</v>
      </c>
      <c r="F3779" s="128">
        <v>0</v>
      </c>
    </row>
    <row r="3780" spans="1:6" ht="12.75">
      <c r="A3780" s="129" t="s">
        <v>469</v>
      </c>
      <c r="B3780" s="129" t="s">
        <v>470</v>
      </c>
      <c r="C3780" s="130" t="s">
        <v>161</v>
      </c>
      <c r="D3780" s="130" t="s">
        <v>161</v>
      </c>
      <c r="E3780" s="130">
        <v>0</v>
      </c>
      <c r="F3780" s="131" t="s">
        <v>161</v>
      </c>
    </row>
    <row r="3781" spans="1:6" ht="12.75">
      <c r="A3781" s="523" t="s">
        <v>751</v>
      </c>
      <c r="B3781" s="521"/>
      <c r="C3781" s="118">
        <v>46910</v>
      </c>
      <c r="D3781" s="118">
        <v>46910</v>
      </c>
      <c r="E3781" s="118">
        <v>0</v>
      </c>
      <c r="F3781" s="119">
        <v>0</v>
      </c>
    </row>
    <row r="3782" spans="1:6" ht="12.75">
      <c r="A3782" s="523" t="s">
        <v>862</v>
      </c>
      <c r="B3782" s="521"/>
      <c r="C3782" s="118">
        <v>26910</v>
      </c>
      <c r="D3782" s="118">
        <v>26910</v>
      </c>
      <c r="E3782" s="118">
        <v>0</v>
      </c>
      <c r="F3782" s="119">
        <v>0</v>
      </c>
    </row>
    <row r="3783" spans="1:6" ht="12.75">
      <c r="A3783" s="126" t="s">
        <v>463</v>
      </c>
      <c r="B3783" s="126" t="s">
        <v>464</v>
      </c>
      <c r="C3783" s="127">
        <v>26910</v>
      </c>
      <c r="D3783" s="127">
        <v>26910</v>
      </c>
      <c r="E3783" s="127">
        <v>0</v>
      </c>
      <c r="F3783" s="128">
        <v>0</v>
      </c>
    </row>
    <row r="3784" spans="1:6" ht="12.75">
      <c r="A3784" s="129" t="s">
        <v>469</v>
      </c>
      <c r="B3784" s="129" t="s">
        <v>470</v>
      </c>
      <c r="C3784" s="130" t="s">
        <v>161</v>
      </c>
      <c r="D3784" s="130" t="s">
        <v>161</v>
      </c>
      <c r="E3784" s="130">
        <v>0</v>
      </c>
      <c r="F3784" s="131" t="s">
        <v>161</v>
      </c>
    </row>
    <row r="3785" spans="1:6" ht="12.75">
      <c r="A3785" s="523" t="s">
        <v>849</v>
      </c>
      <c r="B3785" s="521"/>
      <c r="C3785" s="118">
        <v>20000</v>
      </c>
      <c r="D3785" s="118">
        <v>20000</v>
      </c>
      <c r="E3785" s="118">
        <v>0</v>
      </c>
      <c r="F3785" s="119">
        <v>0</v>
      </c>
    </row>
    <row r="3786" spans="1:6" ht="12.75">
      <c r="A3786" s="126" t="s">
        <v>463</v>
      </c>
      <c r="B3786" s="126" t="s">
        <v>464</v>
      </c>
      <c r="C3786" s="127">
        <v>20000</v>
      </c>
      <c r="D3786" s="127">
        <v>20000</v>
      </c>
      <c r="E3786" s="127">
        <v>0</v>
      </c>
      <c r="F3786" s="128">
        <v>0</v>
      </c>
    </row>
    <row r="3787" spans="1:6" ht="12.75">
      <c r="A3787" s="129" t="s">
        <v>469</v>
      </c>
      <c r="B3787" s="129" t="s">
        <v>470</v>
      </c>
      <c r="C3787" s="130" t="s">
        <v>161</v>
      </c>
      <c r="D3787" s="130" t="s">
        <v>161</v>
      </c>
      <c r="E3787" s="130">
        <v>0</v>
      </c>
      <c r="F3787" s="131" t="s">
        <v>161</v>
      </c>
    </row>
    <row r="3788" spans="1:6" ht="12.75">
      <c r="A3788" s="123" t="s">
        <v>1135</v>
      </c>
      <c r="B3788" s="123" t="s">
        <v>1136</v>
      </c>
      <c r="C3788" s="124">
        <v>200000</v>
      </c>
      <c r="D3788" s="124">
        <v>200000</v>
      </c>
      <c r="E3788" s="124">
        <v>43756.25</v>
      </c>
      <c r="F3788" s="125">
        <v>21.88</v>
      </c>
    </row>
    <row r="3789" spans="1:6" ht="12.75">
      <c r="A3789" s="523" t="s">
        <v>748</v>
      </c>
      <c r="B3789" s="521"/>
      <c r="C3789" s="118">
        <v>200000</v>
      </c>
      <c r="D3789" s="118">
        <v>200000</v>
      </c>
      <c r="E3789" s="118">
        <v>43756.25</v>
      </c>
      <c r="F3789" s="119">
        <v>21.88</v>
      </c>
    </row>
    <row r="3790" spans="1:6" ht="12.75">
      <c r="A3790" s="523" t="s">
        <v>1042</v>
      </c>
      <c r="B3790" s="521"/>
      <c r="C3790" s="118">
        <v>200000</v>
      </c>
      <c r="D3790" s="118">
        <v>200000</v>
      </c>
      <c r="E3790" s="118">
        <v>43756.25</v>
      </c>
      <c r="F3790" s="119">
        <v>21.88</v>
      </c>
    </row>
    <row r="3791" spans="1:6" ht="12.75">
      <c r="A3791" s="126" t="s">
        <v>330</v>
      </c>
      <c r="B3791" s="126" t="s">
        <v>331</v>
      </c>
      <c r="C3791" s="127">
        <v>200000</v>
      </c>
      <c r="D3791" s="127">
        <v>200000</v>
      </c>
      <c r="E3791" s="127">
        <v>43756.25</v>
      </c>
      <c r="F3791" s="128">
        <v>21.88</v>
      </c>
    </row>
    <row r="3792" spans="1:6" ht="12.75">
      <c r="A3792" s="129" t="s">
        <v>344</v>
      </c>
      <c r="B3792" s="129" t="s">
        <v>345</v>
      </c>
      <c r="C3792" s="130" t="s">
        <v>161</v>
      </c>
      <c r="D3792" s="130" t="s">
        <v>161</v>
      </c>
      <c r="E3792" s="130">
        <v>43756.25</v>
      </c>
      <c r="F3792" s="131" t="s">
        <v>161</v>
      </c>
    </row>
    <row r="3793" spans="1:6" ht="12.75">
      <c r="A3793" s="123" t="s">
        <v>1466</v>
      </c>
      <c r="B3793" s="123" t="s">
        <v>1467</v>
      </c>
      <c r="C3793" s="124">
        <v>161250</v>
      </c>
      <c r="D3793" s="124">
        <v>161250</v>
      </c>
      <c r="E3793" s="124">
        <v>0</v>
      </c>
      <c r="F3793" s="125">
        <v>0</v>
      </c>
    </row>
    <row r="3794" spans="1:6" ht="12.75">
      <c r="A3794" s="523" t="s">
        <v>751</v>
      </c>
      <c r="B3794" s="521"/>
      <c r="C3794" s="118">
        <v>128720</v>
      </c>
      <c r="D3794" s="118">
        <v>128720</v>
      </c>
      <c r="E3794" s="118">
        <v>0</v>
      </c>
      <c r="F3794" s="119">
        <v>0</v>
      </c>
    </row>
    <row r="3795" spans="1:6" ht="12.75">
      <c r="A3795" s="523" t="s">
        <v>862</v>
      </c>
      <c r="B3795" s="521"/>
      <c r="C3795" s="118">
        <v>128720</v>
      </c>
      <c r="D3795" s="118">
        <v>128720</v>
      </c>
      <c r="E3795" s="118">
        <v>0</v>
      </c>
      <c r="F3795" s="119">
        <v>0</v>
      </c>
    </row>
    <row r="3796" spans="1:6" ht="12.75">
      <c r="A3796" s="126" t="s">
        <v>445</v>
      </c>
      <c r="B3796" s="126" t="s">
        <v>446</v>
      </c>
      <c r="C3796" s="127">
        <v>128720</v>
      </c>
      <c r="D3796" s="127">
        <v>128720</v>
      </c>
      <c r="E3796" s="127">
        <v>0</v>
      </c>
      <c r="F3796" s="128">
        <v>0</v>
      </c>
    </row>
    <row r="3797" spans="1:6" ht="12.75">
      <c r="A3797" s="129" t="s">
        <v>452</v>
      </c>
      <c r="B3797" s="129" t="s">
        <v>281</v>
      </c>
      <c r="C3797" s="130" t="s">
        <v>161</v>
      </c>
      <c r="D3797" s="130" t="s">
        <v>161</v>
      </c>
      <c r="E3797" s="130">
        <v>0</v>
      </c>
      <c r="F3797" s="131" t="s">
        <v>161</v>
      </c>
    </row>
    <row r="3798" spans="1:6" ht="12.75">
      <c r="A3798" s="523" t="s">
        <v>850</v>
      </c>
      <c r="B3798" s="521"/>
      <c r="C3798" s="118">
        <v>32530</v>
      </c>
      <c r="D3798" s="118">
        <v>32530</v>
      </c>
      <c r="E3798" s="118">
        <v>0</v>
      </c>
      <c r="F3798" s="119">
        <v>0</v>
      </c>
    </row>
    <row r="3799" spans="1:6" ht="12.75">
      <c r="A3799" s="523" t="s">
        <v>856</v>
      </c>
      <c r="B3799" s="521"/>
      <c r="C3799" s="118">
        <v>32530</v>
      </c>
      <c r="D3799" s="118">
        <v>32530</v>
      </c>
      <c r="E3799" s="118">
        <v>0</v>
      </c>
      <c r="F3799" s="119">
        <v>0</v>
      </c>
    </row>
    <row r="3800" spans="1:6" ht="12.75">
      <c r="A3800" s="126" t="s">
        <v>445</v>
      </c>
      <c r="B3800" s="126" t="s">
        <v>446</v>
      </c>
      <c r="C3800" s="127">
        <v>32530</v>
      </c>
      <c r="D3800" s="127">
        <v>32530</v>
      </c>
      <c r="E3800" s="127">
        <v>0</v>
      </c>
      <c r="F3800" s="128">
        <v>0</v>
      </c>
    </row>
    <row r="3801" spans="1:6" ht="12.75">
      <c r="A3801" s="129" t="s">
        <v>452</v>
      </c>
      <c r="B3801" s="129" t="s">
        <v>281</v>
      </c>
      <c r="C3801" s="130" t="s">
        <v>161</v>
      </c>
      <c r="D3801" s="130" t="s">
        <v>161</v>
      </c>
      <c r="E3801" s="130">
        <v>0</v>
      </c>
      <c r="F3801" s="131" t="s">
        <v>161</v>
      </c>
    </row>
    <row r="3802" spans="1:6" ht="12.75">
      <c r="A3802" s="123" t="s">
        <v>1468</v>
      </c>
      <c r="B3802" s="123" t="s">
        <v>1469</v>
      </c>
      <c r="C3802" s="124">
        <v>20000</v>
      </c>
      <c r="D3802" s="124">
        <v>20000</v>
      </c>
      <c r="E3802" s="124">
        <v>0</v>
      </c>
      <c r="F3802" s="125">
        <v>0</v>
      </c>
    </row>
    <row r="3803" spans="1:6" ht="12.75">
      <c r="A3803" s="523" t="s">
        <v>746</v>
      </c>
      <c r="B3803" s="521"/>
      <c r="C3803" s="118">
        <v>20000</v>
      </c>
      <c r="D3803" s="118">
        <v>20000</v>
      </c>
      <c r="E3803" s="118">
        <v>0</v>
      </c>
      <c r="F3803" s="119">
        <v>0</v>
      </c>
    </row>
    <row r="3804" spans="1:6" ht="12.75">
      <c r="A3804" s="523" t="s">
        <v>747</v>
      </c>
      <c r="B3804" s="521"/>
      <c r="C3804" s="118">
        <v>20000</v>
      </c>
      <c r="D3804" s="118">
        <v>20000</v>
      </c>
      <c r="E3804" s="118">
        <v>0</v>
      </c>
      <c r="F3804" s="119">
        <v>0</v>
      </c>
    </row>
    <row r="3805" spans="1:6" ht="12.75">
      <c r="A3805" s="126" t="s">
        <v>330</v>
      </c>
      <c r="B3805" s="126" t="s">
        <v>331</v>
      </c>
      <c r="C3805" s="127">
        <v>20000</v>
      </c>
      <c r="D3805" s="127">
        <v>20000</v>
      </c>
      <c r="E3805" s="127">
        <v>0</v>
      </c>
      <c r="F3805" s="128">
        <v>0</v>
      </c>
    </row>
    <row r="3806" spans="1:6" ht="12.75">
      <c r="A3806" s="129" t="s">
        <v>348</v>
      </c>
      <c r="B3806" s="129" t="s">
        <v>349</v>
      </c>
      <c r="C3806" s="130" t="s">
        <v>161</v>
      </c>
      <c r="D3806" s="130" t="s">
        <v>161</v>
      </c>
      <c r="E3806" s="130">
        <v>0</v>
      </c>
      <c r="F3806" s="131" t="s">
        <v>161</v>
      </c>
    </row>
    <row r="3807" spans="1:6" ht="12.75">
      <c r="A3807" s="522" t="s">
        <v>1137</v>
      </c>
      <c r="B3807" s="521"/>
      <c r="C3807" s="116">
        <v>8839890</v>
      </c>
      <c r="D3807" s="116">
        <v>8839890</v>
      </c>
      <c r="E3807" s="116">
        <v>5260523.44</v>
      </c>
      <c r="F3807" s="117">
        <v>59.51</v>
      </c>
    </row>
    <row r="3808" spans="1:6" ht="12.75">
      <c r="A3808" s="522" t="s">
        <v>1138</v>
      </c>
      <c r="B3808" s="521"/>
      <c r="C3808" s="116">
        <v>8839890</v>
      </c>
      <c r="D3808" s="116">
        <v>8839890</v>
      </c>
      <c r="E3808" s="116">
        <v>5260523.44</v>
      </c>
      <c r="F3808" s="117">
        <v>59.51</v>
      </c>
    </row>
    <row r="3809" spans="1:6" ht="12.75">
      <c r="A3809" s="523" t="s">
        <v>746</v>
      </c>
      <c r="B3809" s="521"/>
      <c r="C3809" s="118">
        <v>1566690</v>
      </c>
      <c r="D3809" s="118">
        <v>1566690</v>
      </c>
      <c r="E3809" s="118">
        <v>1361023.03</v>
      </c>
      <c r="F3809" s="119">
        <v>86.87</v>
      </c>
    </row>
    <row r="3810" spans="1:6" ht="12.75">
      <c r="A3810" s="523" t="s">
        <v>747</v>
      </c>
      <c r="B3810" s="521"/>
      <c r="C3810" s="118">
        <v>1566690</v>
      </c>
      <c r="D3810" s="118">
        <v>1566690</v>
      </c>
      <c r="E3810" s="118">
        <v>1361023.03</v>
      </c>
      <c r="F3810" s="119">
        <v>86.87</v>
      </c>
    </row>
    <row r="3811" spans="1:6" ht="12.75">
      <c r="A3811" s="523" t="s">
        <v>748</v>
      </c>
      <c r="B3811" s="521"/>
      <c r="C3811" s="118">
        <v>2674932</v>
      </c>
      <c r="D3811" s="118">
        <v>2674932</v>
      </c>
      <c r="E3811" s="118">
        <v>2004916.51</v>
      </c>
      <c r="F3811" s="119">
        <v>74.95</v>
      </c>
    </row>
    <row r="3812" spans="1:6" ht="12.75">
      <c r="A3812" s="523" t="s">
        <v>749</v>
      </c>
      <c r="B3812" s="521"/>
      <c r="C3812" s="118">
        <v>397532</v>
      </c>
      <c r="D3812" s="118">
        <v>397532</v>
      </c>
      <c r="E3812" s="118">
        <v>51787</v>
      </c>
      <c r="F3812" s="119">
        <v>13.03</v>
      </c>
    </row>
    <row r="3813" spans="1:6" ht="12.75">
      <c r="A3813" s="523" t="s">
        <v>1042</v>
      </c>
      <c r="B3813" s="521"/>
      <c r="C3813" s="118">
        <v>950000</v>
      </c>
      <c r="D3813" s="118">
        <v>950000</v>
      </c>
      <c r="E3813" s="118">
        <v>697200</v>
      </c>
      <c r="F3813" s="119">
        <v>73.39</v>
      </c>
    </row>
    <row r="3814" spans="1:6" ht="12.75">
      <c r="A3814" s="523" t="s">
        <v>750</v>
      </c>
      <c r="B3814" s="521"/>
      <c r="C3814" s="118">
        <v>1267400</v>
      </c>
      <c r="D3814" s="118">
        <v>1267400</v>
      </c>
      <c r="E3814" s="118">
        <v>1199679.51</v>
      </c>
      <c r="F3814" s="119">
        <v>94.66</v>
      </c>
    </row>
    <row r="3815" spans="1:6" ht="12.75">
      <c r="A3815" s="523" t="s">
        <v>1044</v>
      </c>
      <c r="B3815" s="521"/>
      <c r="C3815" s="118">
        <v>60000</v>
      </c>
      <c r="D3815" s="118">
        <v>60000</v>
      </c>
      <c r="E3815" s="118">
        <v>56250</v>
      </c>
      <c r="F3815" s="119">
        <v>93.75</v>
      </c>
    </row>
    <row r="3816" spans="1:6" ht="12.75">
      <c r="A3816" s="523" t="s">
        <v>751</v>
      </c>
      <c r="B3816" s="521"/>
      <c r="C3816" s="118">
        <v>448268</v>
      </c>
      <c r="D3816" s="118">
        <v>448268</v>
      </c>
      <c r="E3816" s="118">
        <v>157604.73</v>
      </c>
      <c r="F3816" s="119">
        <v>35.16</v>
      </c>
    </row>
    <row r="3817" spans="1:6" ht="12.75">
      <c r="A3817" s="523" t="s">
        <v>752</v>
      </c>
      <c r="B3817" s="521"/>
      <c r="C3817" s="118">
        <v>448268</v>
      </c>
      <c r="D3817" s="118">
        <v>448268</v>
      </c>
      <c r="E3817" s="118">
        <v>157604.73</v>
      </c>
      <c r="F3817" s="119">
        <v>35.16</v>
      </c>
    </row>
    <row r="3818" spans="1:6" ht="12.75">
      <c r="A3818" s="523" t="s">
        <v>850</v>
      </c>
      <c r="B3818" s="521"/>
      <c r="C3818" s="118">
        <v>4150000</v>
      </c>
      <c r="D3818" s="118">
        <v>4150000</v>
      </c>
      <c r="E3818" s="118">
        <v>1736979.17</v>
      </c>
      <c r="F3818" s="119">
        <v>41.85</v>
      </c>
    </row>
    <row r="3819" spans="1:6" ht="12.75">
      <c r="A3819" s="523" t="s">
        <v>856</v>
      </c>
      <c r="B3819" s="521"/>
      <c r="C3819" s="118">
        <v>4150000</v>
      </c>
      <c r="D3819" s="118">
        <v>4150000</v>
      </c>
      <c r="E3819" s="118">
        <v>1736979.17</v>
      </c>
      <c r="F3819" s="119">
        <v>41.85</v>
      </c>
    </row>
    <row r="3820" spans="1:6" ht="12.75">
      <c r="A3820" s="120" t="s">
        <v>755</v>
      </c>
      <c r="B3820" s="120" t="s">
        <v>756</v>
      </c>
      <c r="C3820" s="121">
        <v>784500</v>
      </c>
      <c r="D3820" s="121">
        <v>784500</v>
      </c>
      <c r="E3820" s="121">
        <v>710021.21</v>
      </c>
      <c r="F3820" s="122">
        <v>90.51</v>
      </c>
    </row>
    <row r="3821" spans="1:6" ht="12.75">
      <c r="A3821" s="123" t="s">
        <v>757</v>
      </c>
      <c r="B3821" s="123" t="s">
        <v>758</v>
      </c>
      <c r="C3821" s="124">
        <v>784500</v>
      </c>
      <c r="D3821" s="124">
        <v>784500</v>
      </c>
      <c r="E3821" s="124">
        <v>710021.21</v>
      </c>
      <c r="F3821" s="125">
        <v>90.51</v>
      </c>
    </row>
    <row r="3822" spans="1:6" ht="12.75">
      <c r="A3822" s="523" t="s">
        <v>746</v>
      </c>
      <c r="B3822" s="521"/>
      <c r="C3822" s="118">
        <v>784500</v>
      </c>
      <c r="D3822" s="118">
        <v>784500</v>
      </c>
      <c r="E3822" s="118">
        <v>710021.21</v>
      </c>
      <c r="F3822" s="119">
        <v>90.51</v>
      </c>
    </row>
    <row r="3823" spans="1:6" ht="12.75">
      <c r="A3823" s="523" t="s">
        <v>747</v>
      </c>
      <c r="B3823" s="521"/>
      <c r="C3823" s="118">
        <v>784500</v>
      </c>
      <c r="D3823" s="118">
        <v>784500</v>
      </c>
      <c r="E3823" s="118">
        <v>710021.21</v>
      </c>
      <c r="F3823" s="119">
        <v>90.51</v>
      </c>
    </row>
    <row r="3824" spans="1:6" ht="12.75">
      <c r="A3824" s="126" t="s">
        <v>289</v>
      </c>
      <c r="B3824" s="126" t="s">
        <v>290</v>
      </c>
      <c r="C3824" s="127">
        <v>592000</v>
      </c>
      <c r="D3824" s="127">
        <v>592000</v>
      </c>
      <c r="E3824" s="127">
        <v>550050.75</v>
      </c>
      <c r="F3824" s="128">
        <v>92.91</v>
      </c>
    </row>
    <row r="3825" spans="1:6" ht="12.75">
      <c r="A3825" s="129" t="s">
        <v>291</v>
      </c>
      <c r="B3825" s="129" t="s">
        <v>292</v>
      </c>
      <c r="C3825" s="130" t="s">
        <v>161</v>
      </c>
      <c r="D3825" s="130" t="s">
        <v>161</v>
      </c>
      <c r="E3825" s="130">
        <v>550050.75</v>
      </c>
      <c r="F3825" s="131" t="s">
        <v>161</v>
      </c>
    </row>
    <row r="3826" spans="1:6" ht="12.75">
      <c r="A3826" s="126" t="s">
        <v>295</v>
      </c>
      <c r="B3826" s="126" t="s">
        <v>296</v>
      </c>
      <c r="C3826" s="127">
        <v>47000</v>
      </c>
      <c r="D3826" s="127">
        <v>47000</v>
      </c>
      <c r="E3826" s="127">
        <v>32549.7</v>
      </c>
      <c r="F3826" s="128">
        <v>69.25</v>
      </c>
    </row>
    <row r="3827" spans="1:6" ht="12.75">
      <c r="A3827" s="129" t="s">
        <v>297</v>
      </c>
      <c r="B3827" s="129" t="s">
        <v>296</v>
      </c>
      <c r="C3827" s="130" t="s">
        <v>161</v>
      </c>
      <c r="D3827" s="130" t="s">
        <v>161</v>
      </c>
      <c r="E3827" s="130">
        <v>32549.7</v>
      </c>
      <c r="F3827" s="131" t="s">
        <v>161</v>
      </c>
    </row>
    <row r="3828" spans="1:6" ht="12.75">
      <c r="A3828" s="126" t="s">
        <v>298</v>
      </c>
      <c r="B3828" s="126" t="s">
        <v>299</v>
      </c>
      <c r="C3828" s="127">
        <v>98000</v>
      </c>
      <c r="D3828" s="127">
        <v>98000</v>
      </c>
      <c r="E3828" s="127">
        <v>90758.42</v>
      </c>
      <c r="F3828" s="128">
        <v>92.61</v>
      </c>
    </row>
    <row r="3829" spans="1:6" ht="12.75">
      <c r="A3829" s="129" t="s">
        <v>302</v>
      </c>
      <c r="B3829" s="129" t="s">
        <v>303</v>
      </c>
      <c r="C3829" s="130" t="s">
        <v>161</v>
      </c>
      <c r="D3829" s="130" t="s">
        <v>161</v>
      </c>
      <c r="E3829" s="130">
        <v>90758.42</v>
      </c>
      <c r="F3829" s="131" t="s">
        <v>161</v>
      </c>
    </row>
    <row r="3830" spans="1:6" ht="12.75">
      <c r="A3830" s="126" t="s">
        <v>306</v>
      </c>
      <c r="B3830" s="126" t="s">
        <v>307</v>
      </c>
      <c r="C3830" s="127">
        <v>15000</v>
      </c>
      <c r="D3830" s="127">
        <v>15000</v>
      </c>
      <c r="E3830" s="127">
        <v>7700.8</v>
      </c>
      <c r="F3830" s="128">
        <v>51.34</v>
      </c>
    </row>
    <row r="3831" spans="1:6" ht="12.75">
      <c r="A3831" s="129" t="s">
        <v>308</v>
      </c>
      <c r="B3831" s="129" t="s">
        <v>309</v>
      </c>
      <c r="C3831" s="130" t="s">
        <v>161</v>
      </c>
      <c r="D3831" s="130" t="s">
        <v>161</v>
      </c>
      <c r="E3831" s="130">
        <v>400</v>
      </c>
      <c r="F3831" s="131" t="s">
        <v>161</v>
      </c>
    </row>
    <row r="3832" spans="1:6" ht="12.75">
      <c r="A3832" s="129" t="s">
        <v>310</v>
      </c>
      <c r="B3832" s="129" t="s">
        <v>311</v>
      </c>
      <c r="C3832" s="130" t="s">
        <v>161</v>
      </c>
      <c r="D3832" s="130" t="s">
        <v>161</v>
      </c>
      <c r="E3832" s="130">
        <v>7300.8</v>
      </c>
      <c r="F3832" s="131" t="s">
        <v>161</v>
      </c>
    </row>
    <row r="3833" spans="1:6" ht="12.75">
      <c r="A3833" s="129" t="s">
        <v>312</v>
      </c>
      <c r="B3833" s="129" t="s">
        <v>313</v>
      </c>
      <c r="C3833" s="130" t="s">
        <v>161</v>
      </c>
      <c r="D3833" s="130" t="s">
        <v>161</v>
      </c>
      <c r="E3833" s="130">
        <v>0</v>
      </c>
      <c r="F3833" s="131" t="s">
        <v>161</v>
      </c>
    </row>
    <row r="3834" spans="1:6" ht="12.75">
      <c r="A3834" s="126" t="s">
        <v>316</v>
      </c>
      <c r="B3834" s="126" t="s">
        <v>317</v>
      </c>
      <c r="C3834" s="127">
        <v>2500</v>
      </c>
      <c r="D3834" s="127">
        <v>2500</v>
      </c>
      <c r="E3834" s="127">
        <v>2465.59</v>
      </c>
      <c r="F3834" s="128">
        <v>98.62</v>
      </c>
    </row>
    <row r="3835" spans="1:6" ht="12.75">
      <c r="A3835" s="129" t="s">
        <v>318</v>
      </c>
      <c r="B3835" s="129" t="s">
        <v>319</v>
      </c>
      <c r="C3835" s="130" t="s">
        <v>161</v>
      </c>
      <c r="D3835" s="130" t="s">
        <v>161</v>
      </c>
      <c r="E3835" s="130">
        <v>2465.59</v>
      </c>
      <c r="F3835" s="131" t="s">
        <v>161</v>
      </c>
    </row>
    <row r="3836" spans="1:6" ht="12.75">
      <c r="A3836" s="126" t="s">
        <v>330</v>
      </c>
      <c r="B3836" s="126" t="s">
        <v>331</v>
      </c>
      <c r="C3836" s="127">
        <v>23000</v>
      </c>
      <c r="D3836" s="127">
        <v>23000</v>
      </c>
      <c r="E3836" s="127">
        <v>21736.57</v>
      </c>
      <c r="F3836" s="128">
        <v>94.51</v>
      </c>
    </row>
    <row r="3837" spans="1:6" ht="12.75">
      <c r="A3837" s="129" t="s">
        <v>332</v>
      </c>
      <c r="B3837" s="129" t="s">
        <v>333</v>
      </c>
      <c r="C3837" s="130" t="s">
        <v>161</v>
      </c>
      <c r="D3837" s="130" t="s">
        <v>161</v>
      </c>
      <c r="E3837" s="130">
        <v>4288.44</v>
      </c>
      <c r="F3837" s="131" t="s">
        <v>161</v>
      </c>
    </row>
    <row r="3838" spans="1:6" ht="12.75">
      <c r="A3838" s="129" t="s">
        <v>336</v>
      </c>
      <c r="B3838" s="129" t="s">
        <v>337</v>
      </c>
      <c r="C3838" s="130" t="s">
        <v>161</v>
      </c>
      <c r="D3838" s="130" t="s">
        <v>161</v>
      </c>
      <c r="E3838" s="130">
        <v>9848.13</v>
      </c>
      <c r="F3838" s="131" t="s">
        <v>161</v>
      </c>
    </row>
    <row r="3839" spans="1:6" ht="12.75">
      <c r="A3839" s="129" t="s">
        <v>344</v>
      </c>
      <c r="B3839" s="129" t="s">
        <v>345</v>
      </c>
      <c r="C3839" s="130" t="s">
        <v>161</v>
      </c>
      <c r="D3839" s="130" t="s">
        <v>161</v>
      </c>
      <c r="E3839" s="130">
        <v>6250</v>
      </c>
      <c r="F3839" s="131" t="s">
        <v>161</v>
      </c>
    </row>
    <row r="3840" spans="1:6" ht="12.75">
      <c r="A3840" s="129" t="s">
        <v>348</v>
      </c>
      <c r="B3840" s="129" t="s">
        <v>349</v>
      </c>
      <c r="C3840" s="130" t="s">
        <v>161</v>
      </c>
      <c r="D3840" s="130" t="s">
        <v>161</v>
      </c>
      <c r="E3840" s="130">
        <v>1350</v>
      </c>
      <c r="F3840" s="131" t="s">
        <v>161</v>
      </c>
    </row>
    <row r="3841" spans="1:6" ht="12.75">
      <c r="A3841" s="126" t="s">
        <v>353</v>
      </c>
      <c r="B3841" s="126" t="s">
        <v>354</v>
      </c>
      <c r="C3841" s="127">
        <v>7000</v>
      </c>
      <c r="D3841" s="127">
        <v>7000</v>
      </c>
      <c r="E3841" s="127">
        <v>4759.38</v>
      </c>
      <c r="F3841" s="128">
        <v>67.99</v>
      </c>
    </row>
    <row r="3842" spans="1:6" ht="12.75">
      <c r="A3842" s="129" t="s">
        <v>361</v>
      </c>
      <c r="B3842" s="129" t="s">
        <v>65</v>
      </c>
      <c r="C3842" s="130" t="s">
        <v>161</v>
      </c>
      <c r="D3842" s="130" t="s">
        <v>161</v>
      </c>
      <c r="E3842" s="130">
        <v>4759.38</v>
      </c>
      <c r="F3842" s="131" t="s">
        <v>161</v>
      </c>
    </row>
    <row r="3843" spans="1:6" ht="12.75">
      <c r="A3843" s="129" t="s">
        <v>362</v>
      </c>
      <c r="B3843" s="129" t="s">
        <v>363</v>
      </c>
      <c r="C3843" s="130" t="s">
        <v>161</v>
      </c>
      <c r="D3843" s="130" t="s">
        <v>161</v>
      </c>
      <c r="E3843" s="130">
        <v>0</v>
      </c>
      <c r="F3843" s="131" t="s">
        <v>161</v>
      </c>
    </row>
    <row r="3844" spans="1:6" ht="12.75">
      <c r="A3844" s="129" t="s">
        <v>365</v>
      </c>
      <c r="B3844" s="129" t="s">
        <v>354</v>
      </c>
      <c r="C3844" s="130" t="s">
        <v>161</v>
      </c>
      <c r="D3844" s="130" t="s">
        <v>161</v>
      </c>
      <c r="E3844" s="130">
        <v>0</v>
      </c>
      <c r="F3844" s="131" t="s">
        <v>161</v>
      </c>
    </row>
    <row r="3845" spans="1:6" ht="12.75">
      <c r="A3845" s="120" t="s">
        <v>1139</v>
      </c>
      <c r="B3845" s="120" t="s">
        <v>1140</v>
      </c>
      <c r="C3845" s="121">
        <v>950000</v>
      </c>
      <c r="D3845" s="121">
        <v>950000</v>
      </c>
      <c r="E3845" s="121">
        <v>697200</v>
      </c>
      <c r="F3845" s="122">
        <v>73.39</v>
      </c>
    </row>
    <row r="3846" spans="1:6" ht="12.75">
      <c r="A3846" s="123" t="s">
        <v>757</v>
      </c>
      <c r="B3846" s="123" t="s">
        <v>1141</v>
      </c>
      <c r="C3846" s="124">
        <v>250000</v>
      </c>
      <c r="D3846" s="124">
        <v>240000</v>
      </c>
      <c r="E3846" s="124">
        <v>183400</v>
      </c>
      <c r="F3846" s="125">
        <v>76.42</v>
      </c>
    </row>
    <row r="3847" spans="1:6" ht="12.75">
      <c r="A3847" s="523" t="s">
        <v>748</v>
      </c>
      <c r="B3847" s="521"/>
      <c r="C3847" s="118">
        <v>250000</v>
      </c>
      <c r="D3847" s="118">
        <v>240000</v>
      </c>
      <c r="E3847" s="118">
        <v>183400</v>
      </c>
      <c r="F3847" s="119">
        <v>76.42</v>
      </c>
    </row>
    <row r="3848" spans="1:6" ht="12.75">
      <c r="A3848" s="523" t="s">
        <v>1042</v>
      </c>
      <c r="B3848" s="521"/>
      <c r="C3848" s="118">
        <v>250000</v>
      </c>
      <c r="D3848" s="118">
        <v>240000</v>
      </c>
      <c r="E3848" s="118">
        <v>183400</v>
      </c>
      <c r="F3848" s="119">
        <v>76.42</v>
      </c>
    </row>
    <row r="3849" spans="1:6" ht="12.75">
      <c r="A3849" s="126" t="s">
        <v>330</v>
      </c>
      <c r="B3849" s="126" t="s">
        <v>331</v>
      </c>
      <c r="C3849" s="127">
        <v>250000</v>
      </c>
      <c r="D3849" s="127">
        <v>240000</v>
      </c>
      <c r="E3849" s="127">
        <v>183400</v>
      </c>
      <c r="F3849" s="128">
        <v>76.42</v>
      </c>
    </row>
    <row r="3850" spans="1:6" ht="12.75">
      <c r="A3850" s="129" t="s">
        <v>344</v>
      </c>
      <c r="B3850" s="129" t="s">
        <v>345</v>
      </c>
      <c r="C3850" s="130" t="s">
        <v>161</v>
      </c>
      <c r="D3850" s="130" t="s">
        <v>161</v>
      </c>
      <c r="E3850" s="130">
        <v>183400</v>
      </c>
      <c r="F3850" s="131" t="s">
        <v>161</v>
      </c>
    </row>
    <row r="3851" spans="1:6" ht="12.75">
      <c r="A3851" s="123" t="s">
        <v>990</v>
      </c>
      <c r="B3851" s="123" t="s">
        <v>1142</v>
      </c>
      <c r="C3851" s="124">
        <v>500000</v>
      </c>
      <c r="D3851" s="124">
        <v>475000</v>
      </c>
      <c r="E3851" s="124">
        <v>279000</v>
      </c>
      <c r="F3851" s="125">
        <v>58.74</v>
      </c>
    </row>
    <row r="3852" spans="1:6" ht="12.75">
      <c r="A3852" s="523" t="s">
        <v>748</v>
      </c>
      <c r="B3852" s="521"/>
      <c r="C3852" s="118">
        <v>500000</v>
      </c>
      <c r="D3852" s="118">
        <v>475000</v>
      </c>
      <c r="E3852" s="118">
        <v>279000</v>
      </c>
      <c r="F3852" s="119">
        <v>58.74</v>
      </c>
    </row>
    <row r="3853" spans="1:6" ht="12.75">
      <c r="A3853" s="523" t="s">
        <v>1042</v>
      </c>
      <c r="B3853" s="521"/>
      <c r="C3853" s="118">
        <v>500000</v>
      </c>
      <c r="D3853" s="118">
        <v>475000</v>
      </c>
      <c r="E3853" s="118">
        <v>279000</v>
      </c>
      <c r="F3853" s="119">
        <v>58.74</v>
      </c>
    </row>
    <row r="3854" spans="1:6" ht="12.75">
      <c r="A3854" s="126" t="s">
        <v>463</v>
      </c>
      <c r="B3854" s="126" t="s">
        <v>464</v>
      </c>
      <c r="C3854" s="127">
        <v>500000</v>
      </c>
      <c r="D3854" s="127">
        <v>475000</v>
      </c>
      <c r="E3854" s="127">
        <v>279000</v>
      </c>
      <c r="F3854" s="128">
        <v>58.74</v>
      </c>
    </row>
    <row r="3855" spans="1:6" ht="12.75">
      <c r="A3855" s="129" t="s">
        <v>467</v>
      </c>
      <c r="B3855" s="129" t="s">
        <v>468</v>
      </c>
      <c r="C3855" s="130" t="s">
        <v>161</v>
      </c>
      <c r="D3855" s="130" t="s">
        <v>161</v>
      </c>
      <c r="E3855" s="130">
        <v>279000</v>
      </c>
      <c r="F3855" s="131" t="s">
        <v>161</v>
      </c>
    </row>
    <row r="3856" spans="1:6" ht="12.75">
      <c r="A3856" s="123" t="s">
        <v>1037</v>
      </c>
      <c r="B3856" s="123" t="s">
        <v>1143</v>
      </c>
      <c r="C3856" s="124">
        <v>200000</v>
      </c>
      <c r="D3856" s="124">
        <v>235000</v>
      </c>
      <c r="E3856" s="124">
        <v>234800</v>
      </c>
      <c r="F3856" s="125">
        <v>99.91</v>
      </c>
    </row>
    <row r="3857" spans="1:6" ht="12.75">
      <c r="A3857" s="523" t="s">
        <v>748</v>
      </c>
      <c r="B3857" s="521"/>
      <c r="C3857" s="118">
        <v>200000</v>
      </c>
      <c r="D3857" s="118">
        <v>235000</v>
      </c>
      <c r="E3857" s="118">
        <v>234800</v>
      </c>
      <c r="F3857" s="119">
        <v>99.91</v>
      </c>
    </row>
    <row r="3858" spans="1:6" ht="12.75">
      <c r="A3858" s="523" t="s">
        <v>1042</v>
      </c>
      <c r="B3858" s="521"/>
      <c r="C3858" s="118">
        <v>200000</v>
      </c>
      <c r="D3858" s="118">
        <v>235000</v>
      </c>
      <c r="E3858" s="118">
        <v>234800</v>
      </c>
      <c r="F3858" s="119">
        <v>99.91</v>
      </c>
    </row>
    <row r="3859" spans="1:6" ht="12.75">
      <c r="A3859" s="126" t="s">
        <v>463</v>
      </c>
      <c r="B3859" s="126" t="s">
        <v>464</v>
      </c>
      <c r="C3859" s="127">
        <v>200000</v>
      </c>
      <c r="D3859" s="127">
        <v>235000</v>
      </c>
      <c r="E3859" s="127">
        <v>234800</v>
      </c>
      <c r="F3859" s="128">
        <v>99.91</v>
      </c>
    </row>
    <row r="3860" spans="1:6" ht="12.75">
      <c r="A3860" s="129" t="s">
        <v>467</v>
      </c>
      <c r="B3860" s="129" t="s">
        <v>468</v>
      </c>
      <c r="C3860" s="130" t="s">
        <v>161</v>
      </c>
      <c r="D3860" s="130" t="s">
        <v>161</v>
      </c>
      <c r="E3860" s="130">
        <v>234800</v>
      </c>
      <c r="F3860" s="131" t="s">
        <v>161</v>
      </c>
    </row>
    <row r="3861" spans="1:6" ht="12.75">
      <c r="A3861" s="120" t="s">
        <v>1026</v>
      </c>
      <c r="B3861" s="120" t="s">
        <v>1027</v>
      </c>
      <c r="C3861" s="121">
        <v>5832190</v>
      </c>
      <c r="D3861" s="121">
        <v>5832190</v>
      </c>
      <c r="E3861" s="121">
        <v>3231389.25</v>
      </c>
      <c r="F3861" s="122">
        <v>55.41</v>
      </c>
    </row>
    <row r="3862" spans="1:6" ht="12.75">
      <c r="A3862" s="123" t="s">
        <v>761</v>
      </c>
      <c r="B3862" s="123" t="s">
        <v>1031</v>
      </c>
      <c r="C3862" s="124">
        <v>732190</v>
      </c>
      <c r="D3862" s="124">
        <v>732190</v>
      </c>
      <c r="E3862" s="124">
        <v>651001.82</v>
      </c>
      <c r="F3862" s="125">
        <v>88.91</v>
      </c>
    </row>
    <row r="3863" spans="1:6" ht="12.75">
      <c r="A3863" s="523" t="s">
        <v>746</v>
      </c>
      <c r="B3863" s="521"/>
      <c r="C3863" s="118">
        <v>732190</v>
      </c>
      <c r="D3863" s="118">
        <v>732190</v>
      </c>
      <c r="E3863" s="118">
        <v>651001.82</v>
      </c>
      <c r="F3863" s="119">
        <v>88.91</v>
      </c>
    </row>
    <row r="3864" spans="1:6" ht="12.75">
      <c r="A3864" s="523" t="s">
        <v>747</v>
      </c>
      <c r="B3864" s="521"/>
      <c r="C3864" s="118">
        <v>732190</v>
      </c>
      <c r="D3864" s="118">
        <v>732190</v>
      </c>
      <c r="E3864" s="118">
        <v>651001.82</v>
      </c>
      <c r="F3864" s="119">
        <v>88.91</v>
      </c>
    </row>
    <row r="3865" spans="1:6" ht="12.75">
      <c r="A3865" s="126" t="s">
        <v>330</v>
      </c>
      <c r="B3865" s="126" t="s">
        <v>331</v>
      </c>
      <c r="C3865" s="127">
        <v>566500</v>
      </c>
      <c r="D3865" s="127">
        <v>566500</v>
      </c>
      <c r="E3865" s="127">
        <v>534624.99</v>
      </c>
      <c r="F3865" s="128">
        <v>94.37</v>
      </c>
    </row>
    <row r="3866" spans="1:6" ht="12.75">
      <c r="A3866" s="129" t="s">
        <v>336</v>
      </c>
      <c r="B3866" s="129" t="s">
        <v>337</v>
      </c>
      <c r="C3866" s="130" t="s">
        <v>161</v>
      </c>
      <c r="D3866" s="130" t="s">
        <v>161</v>
      </c>
      <c r="E3866" s="130">
        <v>5289</v>
      </c>
      <c r="F3866" s="131" t="s">
        <v>161</v>
      </c>
    </row>
    <row r="3867" spans="1:6" ht="12.75">
      <c r="A3867" s="129" t="s">
        <v>340</v>
      </c>
      <c r="B3867" s="129" t="s">
        <v>341</v>
      </c>
      <c r="C3867" s="130" t="s">
        <v>161</v>
      </c>
      <c r="D3867" s="130" t="s">
        <v>161</v>
      </c>
      <c r="E3867" s="130">
        <v>0</v>
      </c>
      <c r="F3867" s="131" t="s">
        <v>161</v>
      </c>
    </row>
    <row r="3868" spans="1:6" ht="12.75">
      <c r="A3868" s="129" t="s">
        <v>344</v>
      </c>
      <c r="B3868" s="129" t="s">
        <v>345</v>
      </c>
      <c r="C3868" s="130" t="s">
        <v>161</v>
      </c>
      <c r="D3868" s="130" t="s">
        <v>161</v>
      </c>
      <c r="E3868" s="130">
        <v>529335.99</v>
      </c>
      <c r="F3868" s="131" t="s">
        <v>161</v>
      </c>
    </row>
    <row r="3869" spans="1:6" ht="12.75">
      <c r="A3869" s="126" t="s">
        <v>353</v>
      </c>
      <c r="B3869" s="126" t="s">
        <v>354</v>
      </c>
      <c r="C3869" s="127">
        <v>120000</v>
      </c>
      <c r="D3869" s="127">
        <v>120000</v>
      </c>
      <c r="E3869" s="127">
        <v>95686.83</v>
      </c>
      <c r="F3869" s="128">
        <v>79.74</v>
      </c>
    </row>
    <row r="3870" spans="1:6" ht="12.75">
      <c r="A3870" s="129" t="s">
        <v>362</v>
      </c>
      <c r="B3870" s="129" t="s">
        <v>363</v>
      </c>
      <c r="C3870" s="130" t="s">
        <v>161</v>
      </c>
      <c r="D3870" s="130" t="s">
        <v>161</v>
      </c>
      <c r="E3870" s="130">
        <v>95686.83</v>
      </c>
      <c r="F3870" s="131" t="s">
        <v>161</v>
      </c>
    </row>
    <row r="3871" spans="1:6" ht="12.75">
      <c r="A3871" s="126" t="s">
        <v>397</v>
      </c>
      <c r="B3871" s="126" t="s">
        <v>68</v>
      </c>
      <c r="C3871" s="127">
        <v>45690</v>
      </c>
      <c r="D3871" s="127">
        <v>45690</v>
      </c>
      <c r="E3871" s="127">
        <v>20690</v>
      </c>
      <c r="F3871" s="128">
        <v>45.28</v>
      </c>
    </row>
    <row r="3872" spans="1:6" ht="12.75">
      <c r="A3872" s="129" t="s">
        <v>398</v>
      </c>
      <c r="B3872" s="129" t="s">
        <v>69</v>
      </c>
      <c r="C3872" s="130" t="s">
        <v>161</v>
      </c>
      <c r="D3872" s="130" t="s">
        <v>161</v>
      </c>
      <c r="E3872" s="130">
        <v>20690</v>
      </c>
      <c r="F3872" s="131" t="s">
        <v>161</v>
      </c>
    </row>
    <row r="3873" spans="1:6" ht="12.75">
      <c r="A3873" s="123" t="s">
        <v>769</v>
      </c>
      <c r="B3873" s="123" t="s">
        <v>1033</v>
      </c>
      <c r="C3873" s="124">
        <v>900000</v>
      </c>
      <c r="D3873" s="124">
        <v>900000</v>
      </c>
      <c r="E3873" s="124">
        <v>843408.26</v>
      </c>
      <c r="F3873" s="125">
        <v>93.71</v>
      </c>
    </row>
    <row r="3874" spans="1:6" ht="12.75">
      <c r="A3874" s="523" t="s">
        <v>748</v>
      </c>
      <c r="B3874" s="521"/>
      <c r="C3874" s="118">
        <v>900000</v>
      </c>
      <c r="D3874" s="118">
        <v>900000</v>
      </c>
      <c r="E3874" s="118">
        <v>843408.26</v>
      </c>
      <c r="F3874" s="119">
        <v>93.71</v>
      </c>
    </row>
    <row r="3875" spans="1:6" ht="12.75">
      <c r="A3875" s="523" t="s">
        <v>750</v>
      </c>
      <c r="B3875" s="521"/>
      <c r="C3875" s="118">
        <v>900000</v>
      </c>
      <c r="D3875" s="118">
        <v>900000</v>
      </c>
      <c r="E3875" s="118">
        <v>843408.26</v>
      </c>
      <c r="F3875" s="119">
        <v>93.71</v>
      </c>
    </row>
    <row r="3876" spans="1:6" ht="12.75">
      <c r="A3876" s="126" t="s">
        <v>330</v>
      </c>
      <c r="B3876" s="126" t="s">
        <v>331</v>
      </c>
      <c r="C3876" s="127">
        <v>900000</v>
      </c>
      <c r="D3876" s="127">
        <v>900000</v>
      </c>
      <c r="E3876" s="127">
        <v>843408.26</v>
      </c>
      <c r="F3876" s="128">
        <v>93.71</v>
      </c>
    </row>
    <row r="3877" spans="1:6" ht="12.75">
      <c r="A3877" s="129" t="s">
        <v>334</v>
      </c>
      <c r="B3877" s="129" t="s">
        <v>335</v>
      </c>
      <c r="C3877" s="130" t="s">
        <v>161</v>
      </c>
      <c r="D3877" s="130" t="s">
        <v>161</v>
      </c>
      <c r="E3877" s="130">
        <v>843408.26</v>
      </c>
      <c r="F3877" s="131" t="s">
        <v>161</v>
      </c>
    </row>
    <row r="3878" spans="1:6" ht="12.75">
      <c r="A3878" s="123" t="s">
        <v>820</v>
      </c>
      <c r="B3878" s="123" t="s">
        <v>1035</v>
      </c>
      <c r="C3878" s="124">
        <v>50000</v>
      </c>
      <c r="D3878" s="124">
        <v>50000</v>
      </c>
      <c r="E3878" s="124">
        <v>0</v>
      </c>
      <c r="F3878" s="125">
        <v>0</v>
      </c>
    </row>
    <row r="3879" spans="1:6" ht="12.75">
      <c r="A3879" s="523" t="s">
        <v>746</v>
      </c>
      <c r="B3879" s="521"/>
      <c r="C3879" s="118">
        <v>50000</v>
      </c>
      <c r="D3879" s="118">
        <v>50000</v>
      </c>
      <c r="E3879" s="118">
        <v>0</v>
      </c>
      <c r="F3879" s="119">
        <v>0</v>
      </c>
    </row>
    <row r="3880" spans="1:6" ht="12.75">
      <c r="A3880" s="523" t="s">
        <v>747</v>
      </c>
      <c r="B3880" s="521"/>
      <c r="C3880" s="118">
        <v>50000</v>
      </c>
      <c r="D3880" s="118">
        <v>50000</v>
      </c>
      <c r="E3880" s="118">
        <v>0</v>
      </c>
      <c r="F3880" s="119">
        <v>0</v>
      </c>
    </row>
    <row r="3881" spans="1:6" ht="12.75">
      <c r="A3881" s="126" t="s">
        <v>463</v>
      </c>
      <c r="B3881" s="126" t="s">
        <v>464</v>
      </c>
      <c r="C3881" s="127">
        <v>50000</v>
      </c>
      <c r="D3881" s="127">
        <v>50000</v>
      </c>
      <c r="E3881" s="127">
        <v>0</v>
      </c>
      <c r="F3881" s="128">
        <v>0</v>
      </c>
    </row>
    <row r="3882" spans="1:6" ht="12.75">
      <c r="A3882" s="129" t="s">
        <v>469</v>
      </c>
      <c r="B3882" s="129" t="s">
        <v>470</v>
      </c>
      <c r="C3882" s="130" t="s">
        <v>161</v>
      </c>
      <c r="D3882" s="130" t="s">
        <v>161</v>
      </c>
      <c r="E3882" s="130">
        <v>0</v>
      </c>
      <c r="F3882" s="131" t="s">
        <v>161</v>
      </c>
    </row>
    <row r="3883" spans="1:6" ht="12.75">
      <c r="A3883" s="123" t="s">
        <v>841</v>
      </c>
      <c r="B3883" s="123" t="s">
        <v>1036</v>
      </c>
      <c r="C3883" s="124">
        <v>150000</v>
      </c>
      <c r="D3883" s="124">
        <v>150000</v>
      </c>
      <c r="E3883" s="124">
        <v>59804.17</v>
      </c>
      <c r="F3883" s="125">
        <v>39.87</v>
      </c>
    </row>
    <row r="3884" spans="1:6" ht="12.75">
      <c r="A3884" s="523" t="s">
        <v>850</v>
      </c>
      <c r="B3884" s="521"/>
      <c r="C3884" s="118">
        <v>150000</v>
      </c>
      <c r="D3884" s="118">
        <v>150000</v>
      </c>
      <c r="E3884" s="118">
        <v>59804.17</v>
      </c>
      <c r="F3884" s="119">
        <v>39.87</v>
      </c>
    </row>
    <row r="3885" spans="1:6" ht="12.75">
      <c r="A3885" s="523" t="s">
        <v>856</v>
      </c>
      <c r="B3885" s="521"/>
      <c r="C3885" s="118">
        <v>150000</v>
      </c>
      <c r="D3885" s="118">
        <v>150000</v>
      </c>
      <c r="E3885" s="118">
        <v>59804.17</v>
      </c>
      <c r="F3885" s="119">
        <v>39.87</v>
      </c>
    </row>
    <row r="3886" spans="1:6" ht="12.75">
      <c r="A3886" s="126" t="s">
        <v>428</v>
      </c>
      <c r="B3886" s="126" t="s">
        <v>429</v>
      </c>
      <c r="C3886" s="127">
        <v>150000</v>
      </c>
      <c r="D3886" s="127">
        <v>150000</v>
      </c>
      <c r="E3886" s="127">
        <v>59804.17</v>
      </c>
      <c r="F3886" s="128">
        <v>39.87</v>
      </c>
    </row>
    <row r="3887" spans="1:6" ht="12.75">
      <c r="A3887" s="129" t="s">
        <v>430</v>
      </c>
      <c r="B3887" s="129" t="s">
        <v>268</v>
      </c>
      <c r="C3887" s="130" t="s">
        <v>161</v>
      </c>
      <c r="D3887" s="130" t="s">
        <v>161</v>
      </c>
      <c r="E3887" s="130">
        <v>59804.17</v>
      </c>
      <c r="F3887" s="131" t="s">
        <v>161</v>
      </c>
    </row>
    <row r="3888" spans="1:6" ht="12.75">
      <c r="A3888" s="123" t="s">
        <v>1295</v>
      </c>
      <c r="B3888" s="123" t="s">
        <v>1296</v>
      </c>
      <c r="C3888" s="124">
        <v>1000000</v>
      </c>
      <c r="D3888" s="124">
        <v>1000000</v>
      </c>
      <c r="E3888" s="124">
        <v>595175</v>
      </c>
      <c r="F3888" s="125">
        <v>59.52</v>
      </c>
    </row>
    <row r="3889" spans="1:6" ht="12.75">
      <c r="A3889" s="523" t="s">
        <v>850</v>
      </c>
      <c r="B3889" s="521"/>
      <c r="C3889" s="118">
        <v>1000000</v>
      </c>
      <c r="D3889" s="118">
        <v>1000000</v>
      </c>
      <c r="E3889" s="118">
        <v>595175</v>
      </c>
      <c r="F3889" s="119">
        <v>59.52</v>
      </c>
    </row>
    <row r="3890" spans="1:6" ht="12.75">
      <c r="A3890" s="523" t="s">
        <v>856</v>
      </c>
      <c r="B3890" s="521"/>
      <c r="C3890" s="118">
        <v>1000000</v>
      </c>
      <c r="D3890" s="118">
        <v>1000000</v>
      </c>
      <c r="E3890" s="118">
        <v>595175</v>
      </c>
      <c r="F3890" s="119">
        <v>59.52</v>
      </c>
    </row>
    <row r="3891" spans="1:6" ht="12.75">
      <c r="A3891" s="126" t="s">
        <v>415</v>
      </c>
      <c r="B3891" s="126" t="s">
        <v>252</v>
      </c>
      <c r="C3891" s="127">
        <v>1000000</v>
      </c>
      <c r="D3891" s="127">
        <v>1000000</v>
      </c>
      <c r="E3891" s="127">
        <v>595175</v>
      </c>
      <c r="F3891" s="128">
        <v>59.52</v>
      </c>
    </row>
    <row r="3892" spans="1:6" ht="12.75">
      <c r="A3892" s="129" t="s">
        <v>416</v>
      </c>
      <c r="B3892" s="129" t="s">
        <v>1470</v>
      </c>
      <c r="C3892" s="130" t="s">
        <v>161</v>
      </c>
      <c r="D3892" s="130" t="s">
        <v>161</v>
      </c>
      <c r="E3892" s="130">
        <v>595175</v>
      </c>
      <c r="F3892" s="131" t="s">
        <v>161</v>
      </c>
    </row>
    <row r="3893" spans="1:6" ht="12.75">
      <c r="A3893" s="123" t="s">
        <v>1420</v>
      </c>
      <c r="B3893" s="123" t="s">
        <v>1421</v>
      </c>
      <c r="C3893" s="124">
        <v>3000000</v>
      </c>
      <c r="D3893" s="124">
        <v>3000000</v>
      </c>
      <c r="E3893" s="124">
        <v>1082000</v>
      </c>
      <c r="F3893" s="125">
        <v>36.07</v>
      </c>
    </row>
    <row r="3894" spans="1:6" ht="12.75">
      <c r="A3894" s="523" t="s">
        <v>850</v>
      </c>
      <c r="B3894" s="521"/>
      <c r="C3894" s="118">
        <v>3000000</v>
      </c>
      <c r="D3894" s="118">
        <v>3000000</v>
      </c>
      <c r="E3894" s="118">
        <v>1082000</v>
      </c>
      <c r="F3894" s="119">
        <v>36.07</v>
      </c>
    </row>
    <row r="3895" spans="1:6" ht="12.75">
      <c r="A3895" s="523" t="s">
        <v>856</v>
      </c>
      <c r="B3895" s="521"/>
      <c r="C3895" s="118">
        <v>3000000</v>
      </c>
      <c r="D3895" s="118">
        <v>3000000</v>
      </c>
      <c r="E3895" s="118">
        <v>1082000</v>
      </c>
      <c r="F3895" s="119">
        <v>36.07</v>
      </c>
    </row>
    <row r="3896" spans="1:6" ht="12.75">
      <c r="A3896" s="126" t="s">
        <v>439</v>
      </c>
      <c r="B3896" s="126" t="s">
        <v>440</v>
      </c>
      <c r="C3896" s="127">
        <v>3000000</v>
      </c>
      <c r="D3896" s="127">
        <v>3000000</v>
      </c>
      <c r="E3896" s="127">
        <v>1082000</v>
      </c>
      <c r="F3896" s="128">
        <v>36.07</v>
      </c>
    </row>
    <row r="3897" spans="1:6" ht="12.75">
      <c r="A3897" s="129" t="s">
        <v>441</v>
      </c>
      <c r="B3897" s="129" t="s">
        <v>276</v>
      </c>
      <c r="C3897" s="130" t="s">
        <v>161</v>
      </c>
      <c r="D3897" s="130" t="s">
        <v>161</v>
      </c>
      <c r="E3897" s="130">
        <v>1082000</v>
      </c>
      <c r="F3897" s="131" t="s">
        <v>161</v>
      </c>
    </row>
    <row r="3898" spans="1:6" ht="12.75">
      <c r="A3898" s="120" t="s">
        <v>833</v>
      </c>
      <c r="B3898" s="120" t="s">
        <v>834</v>
      </c>
      <c r="C3898" s="121">
        <v>508268</v>
      </c>
      <c r="D3898" s="121">
        <v>508268</v>
      </c>
      <c r="E3898" s="121">
        <v>213854.73</v>
      </c>
      <c r="F3898" s="122">
        <v>42.08</v>
      </c>
    </row>
    <row r="3899" spans="1:6" ht="12.75">
      <c r="A3899" s="123" t="s">
        <v>757</v>
      </c>
      <c r="B3899" s="123" t="s">
        <v>1144</v>
      </c>
      <c r="C3899" s="124">
        <v>30000</v>
      </c>
      <c r="D3899" s="124">
        <v>30000</v>
      </c>
      <c r="E3899" s="124">
        <v>26250</v>
      </c>
      <c r="F3899" s="125">
        <v>87.5</v>
      </c>
    </row>
    <row r="3900" spans="1:6" ht="12.75">
      <c r="A3900" s="523" t="s">
        <v>748</v>
      </c>
      <c r="B3900" s="521"/>
      <c r="C3900" s="118">
        <v>30000</v>
      </c>
      <c r="D3900" s="118">
        <v>30000</v>
      </c>
      <c r="E3900" s="118">
        <v>26250</v>
      </c>
      <c r="F3900" s="119">
        <v>87.5</v>
      </c>
    </row>
    <row r="3901" spans="1:6" ht="12.75">
      <c r="A3901" s="523" t="s">
        <v>1044</v>
      </c>
      <c r="B3901" s="521"/>
      <c r="C3901" s="118">
        <v>30000</v>
      </c>
      <c r="D3901" s="118">
        <v>30000</v>
      </c>
      <c r="E3901" s="118">
        <v>26250</v>
      </c>
      <c r="F3901" s="119">
        <v>87.5</v>
      </c>
    </row>
    <row r="3902" spans="1:6" ht="12.75">
      <c r="A3902" s="126" t="s">
        <v>330</v>
      </c>
      <c r="B3902" s="126" t="s">
        <v>331</v>
      </c>
      <c r="C3902" s="127">
        <v>30000</v>
      </c>
      <c r="D3902" s="127">
        <v>30000</v>
      </c>
      <c r="E3902" s="127">
        <v>26250</v>
      </c>
      <c r="F3902" s="128">
        <v>87.5</v>
      </c>
    </row>
    <row r="3903" spans="1:6" ht="12.75">
      <c r="A3903" s="129" t="s">
        <v>338</v>
      </c>
      <c r="B3903" s="129" t="s">
        <v>339</v>
      </c>
      <c r="C3903" s="130" t="s">
        <v>161</v>
      </c>
      <c r="D3903" s="130" t="s">
        <v>161</v>
      </c>
      <c r="E3903" s="130">
        <v>26250</v>
      </c>
      <c r="F3903" s="131" t="s">
        <v>161</v>
      </c>
    </row>
    <row r="3904" spans="1:6" ht="12.75">
      <c r="A3904" s="123" t="s">
        <v>798</v>
      </c>
      <c r="B3904" s="123" t="s">
        <v>1145</v>
      </c>
      <c r="C3904" s="124">
        <v>30000</v>
      </c>
      <c r="D3904" s="124">
        <v>30000</v>
      </c>
      <c r="E3904" s="124">
        <v>30000</v>
      </c>
      <c r="F3904" s="125">
        <v>100</v>
      </c>
    </row>
    <row r="3905" spans="1:6" ht="12.75">
      <c r="A3905" s="523" t="s">
        <v>748</v>
      </c>
      <c r="B3905" s="521"/>
      <c r="C3905" s="118">
        <v>30000</v>
      </c>
      <c r="D3905" s="118">
        <v>30000</v>
      </c>
      <c r="E3905" s="118">
        <v>30000</v>
      </c>
      <c r="F3905" s="119">
        <v>100</v>
      </c>
    </row>
    <row r="3906" spans="1:6" ht="12.75">
      <c r="A3906" s="523" t="s">
        <v>1044</v>
      </c>
      <c r="B3906" s="521"/>
      <c r="C3906" s="118">
        <v>30000</v>
      </c>
      <c r="D3906" s="118">
        <v>30000</v>
      </c>
      <c r="E3906" s="118">
        <v>30000</v>
      </c>
      <c r="F3906" s="119">
        <v>100</v>
      </c>
    </row>
    <row r="3907" spans="1:6" ht="12.75">
      <c r="A3907" s="126" t="s">
        <v>330</v>
      </c>
      <c r="B3907" s="126" t="s">
        <v>331</v>
      </c>
      <c r="C3907" s="127">
        <v>30000</v>
      </c>
      <c r="D3907" s="127">
        <v>30000</v>
      </c>
      <c r="E3907" s="127">
        <v>30000</v>
      </c>
      <c r="F3907" s="128">
        <v>100</v>
      </c>
    </row>
    <row r="3908" spans="1:6" ht="12.75">
      <c r="A3908" s="129" t="s">
        <v>338</v>
      </c>
      <c r="B3908" s="129" t="s">
        <v>339</v>
      </c>
      <c r="C3908" s="130" t="s">
        <v>161</v>
      </c>
      <c r="D3908" s="130" t="s">
        <v>161</v>
      </c>
      <c r="E3908" s="130">
        <v>30000</v>
      </c>
      <c r="F3908" s="131" t="s">
        <v>161</v>
      </c>
    </row>
    <row r="3909" spans="1:6" ht="12.75">
      <c r="A3909" s="123" t="s">
        <v>791</v>
      </c>
      <c r="B3909" s="123" t="s">
        <v>1471</v>
      </c>
      <c r="C3909" s="124">
        <v>133268</v>
      </c>
      <c r="D3909" s="124">
        <v>133268</v>
      </c>
      <c r="E3909" s="124">
        <v>0</v>
      </c>
      <c r="F3909" s="125">
        <v>0</v>
      </c>
    </row>
    <row r="3910" spans="1:6" ht="12.75">
      <c r="A3910" s="523" t="s">
        <v>751</v>
      </c>
      <c r="B3910" s="521"/>
      <c r="C3910" s="118">
        <v>133268</v>
      </c>
      <c r="D3910" s="118">
        <v>133268</v>
      </c>
      <c r="E3910" s="118">
        <v>0</v>
      </c>
      <c r="F3910" s="119">
        <v>0</v>
      </c>
    </row>
    <row r="3911" spans="1:6" ht="12.75">
      <c r="A3911" s="523" t="s">
        <v>752</v>
      </c>
      <c r="B3911" s="521"/>
      <c r="C3911" s="118">
        <v>133268</v>
      </c>
      <c r="D3911" s="118">
        <v>133268</v>
      </c>
      <c r="E3911" s="118">
        <v>0</v>
      </c>
      <c r="F3911" s="119">
        <v>0</v>
      </c>
    </row>
    <row r="3912" spans="1:6" ht="12.75">
      <c r="A3912" s="126" t="s">
        <v>289</v>
      </c>
      <c r="B3912" s="126" t="s">
        <v>290</v>
      </c>
      <c r="C3912" s="127">
        <v>46030</v>
      </c>
      <c r="D3912" s="127">
        <v>46030</v>
      </c>
      <c r="E3912" s="127">
        <v>0</v>
      </c>
      <c r="F3912" s="128">
        <v>0</v>
      </c>
    </row>
    <row r="3913" spans="1:6" ht="12.75">
      <c r="A3913" s="129" t="s">
        <v>291</v>
      </c>
      <c r="B3913" s="129" t="s">
        <v>292</v>
      </c>
      <c r="C3913" s="130" t="s">
        <v>161</v>
      </c>
      <c r="D3913" s="130" t="s">
        <v>161</v>
      </c>
      <c r="E3913" s="130">
        <v>0</v>
      </c>
      <c r="F3913" s="131" t="s">
        <v>161</v>
      </c>
    </row>
    <row r="3914" spans="1:6" ht="12.75">
      <c r="A3914" s="126" t="s">
        <v>298</v>
      </c>
      <c r="B3914" s="126" t="s">
        <v>299</v>
      </c>
      <c r="C3914" s="127">
        <v>7595</v>
      </c>
      <c r="D3914" s="127">
        <v>7595</v>
      </c>
      <c r="E3914" s="127">
        <v>0</v>
      </c>
      <c r="F3914" s="128">
        <v>0</v>
      </c>
    </row>
    <row r="3915" spans="1:6" ht="12.75">
      <c r="A3915" s="129" t="s">
        <v>302</v>
      </c>
      <c r="B3915" s="129" t="s">
        <v>303</v>
      </c>
      <c r="C3915" s="130" t="s">
        <v>161</v>
      </c>
      <c r="D3915" s="130" t="s">
        <v>161</v>
      </c>
      <c r="E3915" s="130">
        <v>0</v>
      </c>
      <c r="F3915" s="131" t="s">
        <v>161</v>
      </c>
    </row>
    <row r="3916" spans="1:6" ht="12.75">
      <c r="A3916" s="126" t="s">
        <v>330</v>
      </c>
      <c r="B3916" s="126" t="s">
        <v>331</v>
      </c>
      <c r="C3916" s="127">
        <v>79643</v>
      </c>
      <c r="D3916" s="127">
        <v>79643</v>
      </c>
      <c r="E3916" s="127">
        <v>0</v>
      </c>
      <c r="F3916" s="128">
        <v>0</v>
      </c>
    </row>
    <row r="3917" spans="1:6" ht="12.75">
      <c r="A3917" s="129" t="s">
        <v>344</v>
      </c>
      <c r="B3917" s="129" t="s">
        <v>345</v>
      </c>
      <c r="C3917" s="130" t="s">
        <v>161</v>
      </c>
      <c r="D3917" s="130" t="s">
        <v>161</v>
      </c>
      <c r="E3917" s="130">
        <v>0</v>
      </c>
      <c r="F3917" s="131" t="s">
        <v>161</v>
      </c>
    </row>
    <row r="3918" spans="1:6" ht="12.75">
      <c r="A3918" s="129" t="s">
        <v>348</v>
      </c>
      <c r="B3918" s="129" t="s">
        <v>349</v>
      </c>
      <c r="C3918" s="130" t="s">
        <v>161</v>
      </c>
      <c r="D3918" s="130" t="s">
        <v>161</v>
      </c>
      <c r="E3918" s="130">
        <v>0</v>
      </c>
      <c r="F3918" s="131" t="s">
        <v>161</v>
      </c>
    </row>
    <row r="3919" spans="1:6" ht="12.75">
      <c r="A3919" s="123" t="s">
        <v>793</v>
      </c>
      <c r="B3919" s="123" t="s">
        <v>1472</v>
      </c>
      <c r="C3919" s="124">
        <v>315000</v>
      </c>
      <c r="D3919" s="124">
        <v>315000</v>
      </c>
      <c r="E3919" s="124">
        <v>157604.73</v>
      </c>
      <c r="F3919" s="125">
        <v>50.03</v>
      </c>
    </row>
    <row r="3920" spans="1:6" ht="12.75">
      <c r="A3920" s="523" t="s">
        <v>751</v>
      </c>
      <c r="B3920" s="521"/>
      <c r="C3920" s="118">
        <v>315000</v>
      </c>
      <c r="D3920" s="118">
        <v>315000</v>
      </c>
      <c r="E3920" s="118">
        <v>157604.73</v>
      </c>
      <c r="F3920" s="119">
        <v>50.03</v>
      </c>
    </row>
    <row r="3921" spans="1:6" ht="12.75">
      <c r="A3921" s="523" t="s">
        <v>752</v>
      </c>
      <c r="B3921" s="521"/>
      <c r="C3921" s="118">
        <v>315000</v>
      </c>
      <c r="D3921" s="118">
        <v>315000</v>
      </c>
      <c r="E3921" s="118">
        <v>157604.73</v>
      </c>
      <c r="F3921" s="119">
        <v>50.03</v>
      </c>
    </row>
    <row r="3922" spans="1:6" ht="12.75">
      <c r="A3922" s="126" t="s">
        <v>330</v>
      </c>
      <c r="B3922" s="126" t="s">
        <v>331</v>
      </c>
      <c r="C3922" s="127">
        <v>157500</v>
      </c>
      <c r="D3922" s="127">
        <v>157500</v>
      </c>
      <c r="E3922" s="127">
        <v>0</v>
      </c>
      <c r="F3922" s="128">
        <v>0</v>
      </c>
    </row>
    <row r="3923" spans="1:6" ht="12.75">
      <c r="A3923" s="129" t="s">
        <v>348</v>
      </c>
      <c r="B3923" s="129" t="s">
        <v>349</v>
      </c>
      <c r="C3923" s="130" t="s">
        <v>161</v>
      </c>
      <c r="D3923" s="130" t="s">
        <v>161</v>
      </c>
      <c r="E3923" s="130">
        <v>0</v>
      </c>
      <c r="F3923" s="131" t="s">
        <v>161</v>
      </c>
    </row>
    <row r="3924" spans="1:6" ht="12.75">
      <c r="A3924" s="126" t="s">
        <v>1370</v>
      </c>
      <c r="B3924" s="126" t="s">
        <v>193</v>
      </c>
      <c r="C3924" s="127">
        <v>157500</v>
      </c>
      <c r="D3924" s="127">
        <v>157500</v>
      </c>
      <c r="E3924" s="127">
        <v>157604.73</v>
      </c>
      <c r="F3924" s="128">
        <v>100.07</v>
      </c>
    </row>
    <row r="3925" spans="1:6" ht="12.75">
      <c r="A3925" s="129" t="s">
        <v>1371</v>
      </c>
      <c r="B3925" s="129" t="s">
        <v>195</v>
      </c>
      <c r="C3925" s="130" t="s">
        <v>161</v>
      </c>
      <c r="D3925" s="130" t="s">
        <v>161</v>
      </c>
      <c r="E3925" s="130">
        <v>157604.73</v>
      </c>
      <c r="F3925" s="131" t="s">
        <v>161</v>
      </c>
    </row>
    <row r="3926" spans="1:6" ht="12.75">
      <c r="A3926" s="120" t="s">
        <v>835</v>
      </c>
      <c r="B3926" s="120" t="s">
        <v>836</v>
      </c>
      <c r="C3926" s="121">
        <v>367400</v>
      </c>
      <c r="D3926" s="121">
        <v>367400</v>
      </c>
      <c r="E3926" s="121">
        <v>356271.25</v>
      </c>
      <c r="F3926" s="122">
        <v>96.97</v>
      </c>
    </row>
    <row r="3927" spans="1:6" ht="12.75">
      <c r="A3927" s="123" t="s">
        <v>757</v>
      </c>
      <c r="B3927" s="123" t="s">
        <v>1146</v>
      </c>
      <c r="C3927" s="124">
        <v>367400</v>
      </c>
      <c r="D3927" s="124">
        <v>367400</v>
      </c>
      <c r="E3927" s="124">
        <v>356271.25</v>
      </c>
      <c r="F3927" s="125">
        <v>96.97</v>
      </c>
    </row>
    <row r="3928" spans="1:6" ht="12.75">
      <c r="A3928" s="523" t="s">
        <v>748</v>
      </c>
      <c r="B3928" s="521"/>
      <c r="C3928" s="118">
        <v>367400</v>
      </c>
      <c r="D3928" s="118">
        <v>367400</v>
      </c>
      <c r="E3928" s="118">
        <v>356271.25</v>
      </c>
      <c r="F3928" s="119">
        <v>96.97</v>
      </c>
    </row>
    <row r="3929" spans="1:6" ht="12.75">
      <c r="A3929" s="523" t="s">
        <v>750</v>
      </c>
      <c r="B3929" s="521"/>
      <c r="C3929" s="118">
        <v>367400</v>
      </c>
      <c r="D3929" s="118">
        <v>367400</v>
      </c>
      <c r="E3929" s="118">
        <v>356271.25</v>
      </c>
      <c r="F3929" s="119">
        <v>96.97</v>
      </c>
    </row>
    <row r="3930" spans="1:6" ht="12.75">
      <c r="A3930" s="126" t="s">
        <v>330</v>
      </c>
      <c r="B3930" s="126" t="s">
        <v>331</v>
      </c>
      <c r="C3930" s="127">
        <v>324600</v>
      </c>
      <c r="D3930" s="127">
        <v>324600</v>
      </c>
      <c r="E3930" s="127">
        <v>313471.25</v>
      </c>
      <c r="F3930" s="128">
        <v>96.57</v>
      </c>
    </row>
    <row r="3931" spans="1:6" ht="12.75">
      <c r="A3931" s="129" t="s">
        <v>334</v>
      </c>
      <c r="B3931" s="129" t="s">
        <v>335</v>
      </c>
      <c r="C3931" s="130" t="s">
        <v>161</v>
      </c>
      <c r="D3931" s="130" t="s">
        <v>161</v>
      </c>
      <c r="E3931" s="130">
        <v>80060</v>
      </c>
      <c r="F3931" s="131" t="s">
        <v>161</v>
      </c>
    </row>
    <row r="3932" spans="1:6" ht="12.75">
      <c r="A3932" s="129" t="s">
        <v>344</v>
      </c>
      <c r="B3932" s="129" t="s">
        <v>345</v>
      </c>
      <c r="C3932" s="130" t="s">
        <v>161</v>
      </c>
      <c r="D3932" s="130" t="s">
        <v>161</v>
      </c>
      <c r="E3932" s="130">
        <v>233411.25</v>
      </c>
      <c r="F3932" s="131" t="s">
        <v>161</v>
      </c>
    </row>
    <row r="3933" spans="1:6" ht="12.75">
      <c r="A3933" s="129" t="s">
        <v>348</v>
      </c>
      <c r="B3933" s="129" t="s">
        <v>349</v>
      </c>
      <c r="C3933" s="130" t="s">
        <v>161</v>
      </c>
      <c r="D3933" s="130" t="s">
        <v>161</v>
      </c>
      <c r="E3933" s="130">
        <v>0</v>
      </c>
      <c r="F3933" s="131" t="s">
        <v>161</v>
      </c>
    </row>
    <row r="3934" spans="1:6" ht="12.75">
      <c r="A3934" s="126" t="s">
        <v>353</v>
      </c>
      <c r="B3934" s="126" t="s">
        <v>354</v>
      </c>
      <c r="C3934" s="127">
        <v>42800</v>
      </c>
      <c r="D3934" s="127">
        <v>42800</v>
      </c>
      <c r="E3934" s="127">
        <v>42800</v>
      </c>
      <c r="F3934" s="128">
        <v>100</v>
      </c>
    </row>
    <row r="3935" spans="1:6" ht="12.75">
      <c r="A3935" s="129" t="s">
        <v>365</v>
      </c>
      <c r="B3935" s="129" t="s">
        <v>354</v>
      </c>
      <c r="C3935" s="130" t="s">
        <v>161</v>
      </c>
      <c r="D3935" s="130" t="s">
        <v>161</v>
      </c>
      <c r="E3935" s="130">
        <v>42800</v>
      </c>
      <c r="F3935" s="131" t="s">
        <v>161</v>
      </c>
    </row>
    <row r="3936" spans="1:6" ht="12.75">
      <c r="A3936" s="120" t="s">
        <v>839</v>
      </c>
      <c r="B3936" s="120" t="s">
        <v>840</v>
      </c>
      <c r="C3936" s="121">
        <v>397532</v>
      </c>
      <c r="D3936" s="121">
        <v>397532</v>
      </c>
      <c r="E3936" s="121">
        <v>51787</v>
      </c>
      <c r="F3936" s="122">
        <v>13.03</v>
      </c>
    </row>
    <row r="3937" spans="1:6" ht="12.75">
      <c r="A3937" s="123" t="s">
        <v>757</v>
      </c>
      <c r="B3937" s="123" t="s">
        <v>1147</v>
      </c>
      <c r="C3937" s="124">
        <v>50000</v>
      </c>
      <c r="D3937" s="124">
        <v>50000</v>
      </c>
      <c r="E3937" s="124">
        <v>19907</v>
      </c>
      <c r="F3937" s="125">
        <v>39.81</v>
      </c>
    </row>
    <row r="3938" spans="1:6" ht="12.75">
      <c r="A3938" s="523" t="s">
        <v>748</v>
      </c>
      <c r="B3938" s="521"/>
      <c r="C3938" s="118">
        <v>50000</v>
      </c>
      <c r="D3938" s="118">
        <v>50000</v>
      </c>
      <c r="E3938" s="118">
        <v>19907</v>
      </c>
      <c r="F3938" s="119">
        <v>39.81</v>
      </c>
    </row>
    <row r="3939" spans="1:6" ht="12.75">
      <c r="A3939" s="523" t="s">
        <v>749</v>
      </c>
      <c r="B3939" s="521"/>
      <c r="C3939" s="118">
        <v>50000</v>
      </c>
      <c r="D3939" s="118">
        <v>50000</v>
      </c>
      <c r="E3939" s="118">
        <v>19907</v>
      </c>
      <c r="F3939" s="119">
        <v>39.81</v>
      </c>
    </row>
    <row r="3940" spans="1:6" ht="12.75">
      <c r="A3940" s="126" t="s">
        <v>330</v>
      </c>
      <c r="B3940" s="126" t="s">
        <v>331</v>
      </c>
      <c r="C3940" s="127">
        <v>50000</v>
      </c>
      <c r="D3940" s="127">
        <v>50000</v>
      </c>
      <c r="E3940" s="127">
        <v>19907</v>
      </c>
      <c r="F3940" s="128">
        <v>39.81</v>
      </c>
    </row>
    <row r="3941" spans="1:6" ht="12.75">
      <c r="A3941" s="129" t="s">
        <v>334</v>
      </c>
      <c r="B3941" s="129" t="s">
        <v>335</v>
      </c>
      <c r="C3941" s="130" t="s">
        <v>161</v>
      </c>
      <c r="D3941" s="130" t="s">
        <v>161</v>
      </c>
      <c r="E3941" s="130">
        <v>19907</v>
      </c>
      <c r="F3941" s="131" t="s">
        <v>161</v>
      </c>
    </row>
    <row r="3942" spans="1:6" ht="12.75">
      <c r="A3942" s="123" t="s">
        <v>798</v>
      </c>
      <c r="B3942" s="123" t="s">
        <v>1148</v>
      </c>
      <c r="C3942" s="124">
        <v>20000</v>
      </c>
      <c r="D3942" s="124">
        <v>20000</v>
      </c>
      <c r="E3942" s="124">
        <v>20000</v>
      </c>
      <c r="F3942" s="125">
        <v>100</v>
      </c>
    </row>
    <row r="3943" spans="1:6" ht="12.75">
      <c r="A3943" s="523" t="s">
        <v>748</v>
      </c>
      <c r="B3943" s="521"/>
      <c r="C3943" s="118">
        <v>20000</v>
      </c>
      <c r="D3943" s="118">
        <v>20000</v>
      </c>
      <c r="E3943" s="118">
        <v>20000</v>
      </c>
      <c r="F3943" s="119">
        <v>100</v>
      </c>
    </row>
    <row r="3944" spans="1:6" ht="12.75">
      <c r="A3944" s="523" t="s">
        <v>749</v>
      </c>
      <c r="B3944" s="521"/>
      <c r="C3944" s="118">
        <v>20000</v>
      </c>
      <c r="D3944" s="118">
        <v>20000</v>
      </c>
      <c r="E3944" s="118">
        <v>20000</v>
      </c>
      <c r="F3944" s="119">
        <v>100</v>
      </c>
    </row>
    <row r="3945" spans="1:6" ht="12.75">
      <c r="A3945" s="126" t="s">
        <v>410</v>
      </c>
      <c r="B3945" s="126" t="s">
        <v>251</v>
      </c>
      <c r="C3945" s="127">
        <v>20000</v>
      </c>
      <c r="D3945" s="127">
        <v>20000</v>
      </c>
      <c r="E3945" s="127">
        <v>20000</v>
      </c>
      <c r="F3945" s="128">
        <v>100</v>
      </c>
    </row>
    <row r="3946" spans="1:6" ht="12.75">
      <c r="A3946" s="129" t="s">
        <v>411</v>
      </c>
      <c r="B3946" s="129" t="s">
        <v>412</v>
      </c>
      <c r="C3946" s="130" t="s">
        <v>161</v>
      </c>
      <c r="D3946" s="130" t="s">
        <v>161</v>
      </c>
      <c r="E3946" s="130">
        <v>20000</v>
      </c>
      <c r="F3946" s="131" t="s">
        <v>161</v>
      </c>
    </row>
    <row r="3947" spans="1:6" ht="12.75">
      <c r="A3947" s="123" t="s">
        <v>759</v>
      </c>
      <c r="B3947" s="123" t="s">
        <v>1149</v>
      </c>
      <c r="C3947" s="124">
        <v>127532</v>
      </c>
      <c r="D3947" s="124">
        <v>127532</v>
      </c>
      <c r="E3947" s="124">
        <v>11880</v>
      </c>
      <c r="F3947" s="125">
        <v>9.32</v>
      </c>
    </row>
    <row r="3948" spans="1:6" ht="12.75">
      <c r="A3948" s="523" t="s">
        <v>748</v>
      </c>
      <c r="B3948" s="521"/>
      <c r="C3948" s="118">
        <v>127532</v>
      </c>
      <c r="D3948" s="118">
        <v>127532</v>
      </c>
      <c r="E3948" s="118">
        <v>11880</v>
      </c>
      <c r="F3948" s="119">
        <v>9.32</v>
      </c>
    </row>
    <row r="3949" spans="1:6" ht="12.75">
      <c r="A3949" s="523" t="s">
        <v>749</v>
      </c>
      <c r="B3949" s="521"/>
      <c r="C3949" s="118">
        <v>127532</v>
      </c>
      <c r="D3949" s="118">
        <v>127532</v>
      </c>
      <c r="E3949" s="118">
        <v>11880</v>
      </c>
      <c r="F3949" s="119">
        <v>9.32</v>
      </c>
    </row>
    <row r="3950" spans="1:6" ht="12.75">
      <c r="A3950" s="126" t="s">
        <v>415</v>
      </c>
      <c r="B3950" s="126" t="s">
        <v>252</v>
      </c>
      <c r="C3950" s="127">
        <v>127532</v>
      </c>
      <c r="D3950" s="127">
        <v>127532</v>
      </c>
      <c r="E3950" s="127">
        <v>11880</v>
      </c>
      <c r="F3950" s="128">
        <v>9.32</v>
      </c>
    </row>
    <row r="3951" spans="1:6" ht="12.75">
      <c r="A3951" s="129" t="s">
        <v>416</v>
      </c>
      <c r="B3951" s="129" t="s">
        <v>1470</v>
      </c>
      <c r="C3951" s="130" t="s">
        <v>161</v>
      </c>
      <c r="D3951" s="130" t="s">
        <v>161</v>
      </c>
      <c r="E3951" s="130">
        <v>11880</v>
      </c>
      <c r="F3951" s="131" t="s">
        <v>161</v>
      </c>
    </row>
    <row r="3952" spans="1:6" ht="12.75">
      <c r="A3952" s="123" t="s">
        <v>820</v>
      </c>
      <c r="B3952" s="123" t="s">
        <v>1473</v>
      </c>
      <c r="C3952" s="124">
        <v>200000</v>
      </c>
      <c r="D3952" s="124">
        <v>200000</v>
      </c>
      <c r="E3952" s="124">
        <v>0</v>
      </c>
      <c r="F3952" s="125">
        <v>0</v>
      </c>
    </row>
    <row r="3953" spans="1:6" ht="12.75">
      <c r="A3953" s="523" t="s">
        <v>748</v>
      </c>
      <c r="B3953" s="521"/>
      <c r="C3953" s="118">
        <v>200000</v>
      </c>
      <c r="D3953" s="118">
        <v>200000</v>
      </c>
      <c r="E3953" s="118">
        <v>0</v>
      </c>
      <c r="F3953" s="119">
        <v>0</v>
      </c>
    </row>
    <row r="3954" spans="1:6" ht="12.75">
      <c r="A3954" s="523" t="s">
        <v>749</v>
      </c>
      <c r="B3954" s="521"/>
      <c r="C3954" s="118">
        <v>200000</v>
      </c>
      <c r="D3954" s="118">
        <v>200000</v>
      </c>
      <c r="E3954" s="118">
        <v>0</v>
      </c>
      <c r="F3954" s="119">
        <v>0</v>
      </c>
    </row>
    <row r="3955" spans="1:6" ht="12.75">
      <c r="A3955" s="126" t="s">
        <v>473</v>
      </c>
      <c r="B3955" s="126" t="s">
        <v>474</v>
      </c>
      <c r="C3955" s="127">
        <v>200000</v>
      </c>
      <c r="D3955" s="127">
        <v>200000</v>
      </c>
      <c r="E3955" s="127">
        <v>0</v>
      </c>
      <c r="F3955" s="128">
        <v>0</v>
      </c>
    </row>
    <row r="3956" spans="1:6" ht="12.75">
      <c r="A3956" s="129" t="s">
        <v>475</v>
      </c>
      <c r="B3956" s="129" t="s">
        <v>474</v>
      </c>
      <c r="C3956" s="130" t="s">
        <v>161</v>
      </c>
      <c r="D3956" s="130" t="s">
        <v>161</v>
      </c>
      <c r="E3956" s="130">
        <v>0</v>
      </c>
      <c r="F3956" s="131" t="s">
        <v>161</v>
      </c>
    </row>
    <row r="3957" spans="1:6" ht="12.75">
      <c r="A3957" s="522" t="s">
        <v>1150</v>
      </c>
      <c r="B3957" s="521"/>
      <c r="C3957" s="116">
        <v>1022100</v>
      </c>
      <c r="D3957" s="116">
        <v>1022100</v>
      </c>
      <c r="E3957" s="116">
        <v>970840.36</v>
      </c>
      <c r="F3957" s="117">
        <v>94.98</v>
      </c>
    </row>
    <row r="3958" spans="1:6" ht="12.75">
      <c r="A3958" s="522" t="s">
        <v>1151</v>
      </c>
      <c r="B3958" s="521"/>
      <c r="C3958" s="116">
        <v>1022100</v>
      </c>
      <c r="D3958" s="116">
        <v>1022100</v>
      </c>
      <c r="E3958" s="116">
        <v>970840.36</v>
      </c>
      <c r="F3958" s="117">
        <v>94.98</v>
      </c>
    </row>
    <row r="3959" spans="1:6" ht="12.75">
      <c r="A3959" s="523" t="s">
        <v>746</v>
      </c>
      <c r="B3959" s="521"/>
      <c r="C3959" s="118">
        <v>1022100</v>
      </c>
      <c r="D3959" s="118">
        <v>1022100</v>
      </c>
      <c r="E3959" s="118">
        <v>970840.36</v>
      </c>
      <c r="F3959" s="119">
        <v>94.98</v>
      </c>
    </row>
    <row r="3960" spans="1:6" ht="12.75">
      <c r="A3960" s="523" t="s">
        <v>747</v>
      </c>
      <c r="B3960" s="521"/>
      <c r="C3960" s="118">
        <v>1022100</v>
      </c>
      <c r="D3960" s="118">
        <v>1022100</v>
      </c>
      <c r="E3960" s="118">
        <v>970840.36</v>
      </c>
      <c r="F3960" s="119">
        <v>94.98</v>
      </c>
    </row>
    <row r="3961" spans="1:6" ht="12.75">
      <c r="A3961" s="120" t="s">
        <v>755</v>
      </c>
      <c r="B3961" s="120" t="s">
        <v>756</v>
      </c>
      <c r="C3961" s="121">
        <v>1022100</v>
      </c>
      <c r="D3961" s="121">
        <v>1022100</v>
      </c>
      <c r="E3961" s="121">
        <v>970840.36</v>
      </c>
      <c r="F3961" s="122">
        <v>94.98</v>
      </c>
    </row>
    <row r="3962" spans="1:6" ht="12.75">
      <c r="A3962" s="123" t="s">
        <v>757</v>
      </c>
      <c r="B3962" s="123" t="s">
        <v>758</v>
      </c>
      <c r="C3962" s="124">
        <v>1022100</v>
      </c>
      <c r="D3962" s="124">
        <v>1022100</v>
      </c>
      <c r="E3962" s="124">
        <v>970840.36</v>
      </c>
      <c r="F3962" s="125">
        <v>94.98</v>
      </c>
    </row>
    <row r="3963" spans="1:6" ht="12.75">
      <c r="A3963" s="523" t="s">
        <v>746</v>
      </c>
      <c r="B3963" s="521"/>
      <c r="C3963" s="118">
        <v>1022100</v>
      </c>
      <c r="D3963" s="118">
        <v>1022100</v>
      </c>
      <c r="E3963" s="118">
        <v>970840.36</v>
      </c>
      <c r="F3963" s="119">
        <v>94.98</v>
      </c>
    </row>
    <row r="3964" spans="1:6" ht="12.75">
      <c r="A3964" s="523" t="s">
        <v>747</v>
      </c>
      <c r="B3964" s="521"/>
      <c r="C3964" s="118">
        <v>1022100</v>
      </c>
      <c r="D3964" s="118">
        <v>1022100</v>
      </c>
      <c r="E3964" s="118">
        <v>970840.36</v>
      </c>
      <c r="F3964" s="119">
        <v>94.98</v>
      </c>
    </row>
    <row r="3965" spans="1:6" ht="12.75">
      <c r="A3965" s="126" t="s">
        <v>289</v>
      </c>
      <c r="B3965" s="126" t="s">
        <v>290</v>
      </c>
      <c r="C3965" s="127">
        <v>770000</v>
      </c>
      <c r="D3965" s="127">
        <v>767500</v>
      </c>
      <c r="E3965" s="127">
        <v>739341.7</v>
      </c>
      <c r="F3965" s="128">
        <v>96.33</v>
      </c>
    </row>
    <row r="3966" spans="1:6" ht="12.75">
      <c r="A3966" s="129" t="s">
        <v>291</v>
      </c>
      <c r="B3966" s="129" t="s">
        <v>292</v>
      </c>
      <c r="C3966" s="130" t="s">
        <v>161</v>
      </c>
      <c r="D3966" s="130" t="s">
        <v>161</v>
      </c>
      <c r="E3966" s="130">
        <v>739341.7</v>
      </c>
      <c r="F3966" s="131" t="s">
        <v>161</v>
      </c>
    </row>
    <row r="3967" spans="1:6" ht="12.75">
      <c r="A3967" s="126" t="s">
        <v>295</v>
      </c>
      <c r="B3967" s="126" t="s">
        <v>296</v>
      </c>
      <c r="C3967" s="127">
        <v>51000</v>
      </c>
      <c r="D3967" s="127">
        <v>51000</v>
      </c>
      <c r="E3967" s="127">
        <v>47514.12</v>
      </c>
      <c r="F3967" s="128">
        <v>93.16</v>
      </c>
    </row>
    <row r="3968" spans="1:6" ht="12.75">
      <c r="A3968" s="129" t="s">
        <v>297</v>
      </c>
      <c r="B3968" s="129" t="s">
        <v>296</v>
      </c>
      <c r="C3968" s="130" t="s">
        <v>161</v>
      </c>
      <c r="D3968" s="130" t="s">
        <v>161</v>
      </c>
      <c r="E3968" s="130">
        <v>47514.12</v>
      </c>
      <c r="F3968" s="131" t="s">
        <v>161</v>
      </c>
    </row>
    <row r="3969" spans="1:6" ht="12.75">
      <c r="A3969" s="126" t="s">
        <v>298</v>
      </c>
      <c r="B3969" s="126" t="s">
        <v>299</v>
      </c>
      <c r="C3969" s="127">
        <v>126100</v>
      </c>
      <c r="D3969" s="127">
        <v>126100</v>
      </c>
      <c r="E3969" s="127">
        <v>121991.4</v>
      </c>
      <c r="F3969" s="128">
        <v>96.74</v>
      </c>
    </row>
    <row r="3970" spans="1:6" ht="12.75">
      <c r="A3970" s="129" t="s">
        <v>302</v>
      </c>
      <c r="B3970" s="129" t="s">
        <v>303</v>
      </c>
      <c r="C3970" s="130" t="s">
        <v>161</v>
      </c>
      <c r="D3970" s="130" t="s">
        <v>161</v>
      </c>
      <c r="E3970" s="130">
        <v>121991.4</v>
      </c>
      <c r="F3970" s="131" t="s">
        <v>161</v>
      </c>
    </row>
    <row r="3971" spans="1:6" ht="12.75">
      <c r="A3971" s="126" t="s">
        <v>306</v>
      </c>
      <c r="B3971" s="126" t="s">
        <v>307</v>
      </c>
      <c r="C3971" s="127">
        <v>39000</v>
      </c>
      <c r="D3971" s="127">
        <v>39000</v>
      </c>
      <c r="E3971" s="127">
        <v>32887.2</v>
      </c>
      <c r="F3971" s="128">
        <v>84.33</v>
      </c>
    </row>
    <row r="3972" spans="1:6" ht="12.75">
      <c r="A3972" s="129" t="s">
        <v>308</v>
      </c>
      <c r="B3972" s="129" t="s">
        <v>309</v>
      </c>
      <c r="C3972" s="130" t="s">
        <v>161</v>
      </c>
      <c r="D3972" s="130" t="s">
        <v>161</v>
      </c>
      <c r="E3972" s="130">
        <v>0</v>
      </c>
      <c r="F3972" s="131" t="s">
        <v>161</v>
      </c>
    </row>
    <row r="3973" spans="1:6" ht="12.75">
      <c r="A3973" s="129" t="s">
        <v>310</v>
      </c>
      <c r="B3973" s="129" t="s">
        <v>311</v>
      </c>
      <c r="C3973" s="130" t="s">
        <v>161</v>
      </c>
      <c r="D3973" s="130" t="s">
        <v>161</v>
      </c>
      <c r="E3973" s="130">
        <v>32887.2</v>
      </c>
      <c r="F3973" s="131" t="s">
        <v>161</v>
      </c>
    </row>
    <row r="3974" spans="1:6" ht="12.75">
      <c r="A3974" s="129" t="s">
        <v>312</v>
      </c>
      <c r="B3974" s="129" t="s">
        <v>313</v>
      </c>
      <c r="C3974" s="130" t="s">
        <v>161</v>
      </c>
      <c r="D3974" s="130" t="s">
        <v>161</v>
      </c>
      <c r="E3974" s="130">
        <v>0</v>
      </c>
      <c r="F3974" s="131" t="s">
        <v>161</v>
      </c>
    </row>
    <row r="3975" spans="1:6" ht="12.75">
      <c r="A3975" s="126" t="s">
        <v>316</v>
      </c>
      <c r="B3975" s="126" t="s">
        <v>317</v>
      </c>
      <c r="C3975" s="127">
        <v>16000</v>
      </c>
      <c r="D3975" s="127">
        <v>18500</v>
      </c>
      <c r="E3975" s="127">
        <v>18496.02</v>
      </c>
      <c r="F3975" s="128">
        <v>99.98</v>
      </c>
    </row>
    <row r="3976" spans="1:6" ht="12.75">
      <c r="A3976" s="129" t="s">
        <v>318</v>
      </c>
      <c r="B3976" s="129" t="s">
        <v>319</v>
      </c>
      <c r="C3976" s="130" t="s">
        <v>161</v>
      </c>
      <c r="D3976" s="130" t="s">
        <v>161</v>
      </c>
      <c r="E3976" s="130">
        <v>18496.02</v>
      </c>
      <c r="F3976" s="131" t="s">
        <v>161</v>
      </c>
    </row>
    <row r="3977" spans="1:6" ht="12.75">
      <c r="A3977" s="126" t="s">
        <v>330</v>
      </c>
      <c r="B3977" s="126" t="s">
        <v>331</v>
      </c>
      <c r="C3977" s="127">
        <v>18000</v>
      </c>
      <c r="D3977" s="127">
        <v>18000</v>
      </c>
      <c r="E3977" s="127">
        <v>10609.92</v>
      </c>
      <c r="F3977" s="128">
        <v>58.94</v>
      </c>
    </row>
    <row r="3978" spans="1:6" ht="12.75">
      <c r="A3978" s="129" t="s">
        <v>332</v>
      </c>
      <c r="B3978" s="129" t="s">
        <v>333</v>
      </c>
      <c r="C3978" s="130" t="s">
        <v>161</v>
      </c>
      <c r="D3978" s="130" t="s">
        <v>161</v>
      </c>
      <c r="E3978" s="130">
        <v>3730.92</v>
      </c>
      <c r="F3978" s="131" t="s">
        <v>161</v>
      </c>
    </row>
    <row r="3979" spans="1:6" ht="12.75">
      <c r="A3979" s="129" t="s">
        <v>344</v>
      </c>
      <c r="B3979" s="129" t="s">
        <v>345</v>
      </c>
      <c r="C3979" s="130" t="s">
        <v>161</v>
      </c>
      <c r="D3979" s="130" t="s">
        <v>161</v>
      </c>
      <c r="E3979" s="130">
        <v>0</v>
      </c>
      <c r="F3979" s="131" t="s">
        <v>161</v>
      </c>
    </row>
    <row r="3980" spans="1:6" ht="12.75">
      <c r="A3980" s="129" t="s">
        <v>348</v>
      </c>
      <c r="B3980" s="129" t="s">
        <v>349</v>
      </c>
      <c r="C3980" s="130" t="s">
        <v>161</v>
      </c>
      <c r="D3980" s="130" t="s">
        <v>161</v>
      </c>
      <c r="E3980" s="130">
        <v>6879</v>
      </c>
      <c r="F3980" s="131" t="s">
        <v>161</v>
      </c>
    </row>
    <row r="3981" spans="1:6" ht="12.75">
      <c r="A3981" s="126" t="s">
        <v>353</v>
      </c>
      <c r="B3981" s="126" t="s">
        <v>354</v>
      </c>
      <c r="C3981" s="127">
        <v>2000</v>
      </c>
      <c r="D3981" s="127">
        <v>2000</v>
      </c>
      <c r="E3981" s="127">
        <v>0</v>
      </c>
      <c r="F3981" s="128">
        <v>0</v>
      </c>
    </row>
    <row r="3982" spans="1:6" ht="12.75">
      <c r="A3982" s="129" t="s">
        <v>362</v>
      </c>
      <c r="B3982" s="129" t="s">
        <v>363</v>
      </c>
      <c r="C3982" s="130" t="s">
        <v>161</v>
      </c>
      <c r="D3982" s="130" t="s">
        <v>161</v>
      </c>
      <c r="E3982" s="130">
        <v>0</v>
      </c>
      <c r="F3982" s="131" t="s">
        <v>161</v>
      </c>
    </row>
    <row r="3983" spans="1:6" ht="12.75">
      <c r="A3983" s="129" t="s">
        <v>365</v>
      </c>
      <c r="B3983" s="129" t="s">
        <v>354</v>
      </c>
      <c r="C3983" s="130" t="s">
        <v>161</v>
      </c>
      <c r="D3983" s="130" t="s">
        <v>161</v>
      </c>
      <c r="E3983" s="130">
        <v>0</v>
      </c>
      <c r="F3983" s="131" t="s">
        <v>161</v>
      </c>
    </row>
    <row r="3984" spans="1:6" ht="12.75">
      <c r="A3984" s="522" t="s">
        <v>1474</v>
      </c>
      <c r="B3984" s="521"/>
      <c r="C3984" s="116">
        <v>4693850</v>
      </c>
      <c r="D3984" s="116">
        <v>4682050</v>
      </c>
      <c r="E3984" s="116">
        <v>3662584.71</v>
      </c>
      <c r="F3984" s="117">
        <v>78.23</v>
      </c>
    </row>
    <row r="3985" spans="1:6" ht="12.75">
      <c r="A3985" s="522" t="s">
        <v>1475</v>
      </c>
      <c r="B3985" s="521"/>
      <c r="C3985" s="116">
        <v>4693850</v>
      </c>
      <c r="D3985" s="116">
        <v>4682050</v>
      </c>
      <c r="E3985" s="116">
        <v>3662584.71</v>
      </c>
      <c r="F3985" s="117">
        <v>78.23</v>
      </c>
    </row>
    <row r="3986" spans="1:6" ht="12.75">
      <c r="A3986" s="523" t="s">
        <v>746</v>
      </c>
      <c r="B3986" s="521"/>
      <c r="C3986" s="118">
        <v>1683030</v>
      </c>
      <c r="D3986" s="118">
        <v>1683030</v>
      </c>
      <c r="E3986" s="118">
        <v>1354109.61</v>
      </c>
      <c r="F3986" s="119">
        <v>80.46</v>
      </c>
    </row>
    <row r="3987" spans="1:6" ht="12.75">
      <c r="A3987" s="523" t="s">
        <v>747</v>
      </c>
      <c r="B3987" s="521"/>
      <c r="C3987" s="118">
        <v>1683030</v>
      </c>
      <c r="D3987" s="118">
        <v>1683030</v>
      </c>
      <c r="E3987" s="118">
        <v>1354109.61</v>
      </c>
      <c r="F3987" s="119">
        <v>80.46</v>
      </c>
    </row>
    <row r="3988" spans="1:6" ht="12.75">
      <c r="A3988" s="523" t="s">
        <v>748</v>
      </c>
      <c r="B3988" s="521"/>
      <c r="C3988" s="118">
        <v>2181200</v>
      </c>
      <c r="D3988" s="118">
        <v>2181200</v>
      </c>
      <c r="E3988" s="118">
        <v>1910079.17</v>
      </c>
      <c r="F3988" s="119">
        <v>87.57</v>
      </c>
    </row>
    <row r="3989" spans="1:6" ht="12.75">
      <c r="A3989" s="523" t="s">
        <v>750</v>
      </c>
      <c r="B3989" s="521"/>
      <c r="C3989" s="118">
        <v>2181200</v>
      </c>
      <c r="D3989" s="118">
        <v>2181200</v>
      </c>
      <c r="E3989" s="118">
        <v>1910079.17</v>
      </c>
      <c r="F3989" s="119">
        <v>87.57</v>
      </c>
    </row>
    <row r="3990" spans="1:6" ht="12.75">
      <c r="A3990" s="523" t="s">
        <v>751</v>
      </c>
      <c r="B3990" s="521"/>
      <c r="C3990" s="118">
        <v>129620</v>
      </c>
      <c r="D3990" s="118">
        <v>129620</v>
      </c>
      <c r="E3990" s="118">
        <v>81143.96</v>
      </c>
      <c r="F3990" s="119">
        <v>62.6</v>
      </c>
    </row>
    <row r="3991" spans="1:6" ht="12.75">
      <c r="A3991" s="523" t="s">
        <v>752</v>
      </c>
      <c r="B3991" s="521"/>
      <c r="C3991" s="118">
        <v>129620</v>
      </c>
      <c r="D3991" s="118">
        <v>129620</v>
      </c>
      <c r="E3991" s="118">
        <v>81143.96</v>
      </c>
      <c r="F3991" s="119">
        <v>62.6</v>
      </c>
    </row>
    <row r="3992" spans="1:6" ht="12.75">
      <c r="A3992" s="523" t="s">
        <v>1297</v>
      </c>
      <c r="B3992" s="521"/>
      <c r="C3992" s="118">
        <v>700000</v>
      </c>
      <c r="D3992" s="118">
        <v>688200</v>
      </c>
      <c r="E3992" s="118">
        <v>317251.97</v>
      </c>
      <c r="F3992" s="119">
        <v>46.1</v>
      </c>
    </row>
    <row r="3993" spans="1:6" ht="12.75">
      <c r="A3993" s="523" t="s">
        <v>1298</v>
      </c>
      <c r="B3993" s="521"/>
      <c r="C3993" s="118">
        <v>700000</v>
      </c>
      <c r="D3993" s="118">
        <v>688200</v>
      </c>
      <c r="E3993" s="118">
        <v>317251.97</v>
      </c>
      <c r="F3993" s="119">
        <v>46.1</v>
      </c>
    </row>
    <row r="3994" spans="1:6" ht="12.75">
      <c r="A3994" s="120" t="s">
        <v>755</v>
      </c>
      <c r="B3994" s="120" t="s">
        <v>756</v>
      </c>
      <c r="C3994" s="121">
        <v>525450</v>
      </c>
      <c r="D3994" s="121">
        <v>525450</v>
      </c>
      <c r="E3994" s="121">
        <v>304581.94</v>
      </c>
      <c r="F3994" s="122">
        <v>57.97</v>
      </c>
    </row>
    <row r="3995" spans="1:6" ht="12.75">
      <c r="A3995" s="123" t="s">
        <v>757</v>
      </c>
      <c r="B3995" s="123" t="s">
        <v>758</v>
      </c>
      <c r="C3995" s="124">
        <v>380450</v>
      </c>
      <c r="D3995" s="124">
        <v>380450</v>
      </c>
      <c r="E3995" s="124">
        <v>234190.69</v>
      </c>
      <c r="F3995" s="125">
        <v>61.56</v>
      </c>
    </row>
    <row r="3996" spans="1:6" ht="12.75">
      <c r="A3996" s="523" t="s">
        <v>746</v>
      </c>
      <c r="B3996" s="521"/>
      <c r="C3996" s="118">
        <v>380450</v>
      </c>
      <c r="D3996" s="118">
        <v>380450</v>
      </c>
      <c r="E3996" s="118">
        <v>234190.69</v>
      </c>
      <c r="F3996" s="119">
        <v>61.56</v>
      </c>
    </row>
    <row r="3997" spans="1:6" ht="12.75">
      <c r="A3997" s="523" t="s">
        <v>747</v>
      </c>
      <c r="B3997" s="521"/>
      <c r="C3997" s="118">
        <v>380450</v>
      </c>
      <c r="D3997" s="118">
        <v>380450</v>
      </c>
      <c r="E3997" s="118">
        <v>234190.69</v>
      </c>
      <c r="F3997" s="119">
        <v>61.56</v>
      </c>
    </row>
    <row r="3998" spans="1:6" ht="12.75">
      <c r="A3998" s="126" t="s">
        <v>289</v>
      </c>
      <c r="B3998" s="126" t="s">
        <v>290</v>
      </c>
      <c r="C3998" s="127">
        <v>230000</v>
      </c>
      <c r="D3998" s="127">
        <v>230000</v>
      </c>
      <c r="E3998" s="127">
        <v>156874.76</v>
      </c>
      <c r="F3998" s="128">
        <v>68.21</v>
      </c>
    </row>
    <row r="3999" spans="1:6" ht="12.75">
      <c r="A3999" s="129" t="s">
        <v>291</v>
      </c>
      <c r="B3999" s="129" t="s">
        <v>292</v>
      </c>
      <c r="C3999" s="130" t="s">
        <v>161</v>
      </c>
      <c r="D3999" s="130" t="s">
        <v>161</v>
      </c>
      <c r="E3999" s="130">
        <v>156874.76</v>
      </c>
      <c r="F3999" s="131" t="s">
        <v>161</v>
      </c>
    </row>
    <row r="4000" spans="1:6" ht="12.75">
      <c r="A4000" s="126" t="s">
        <v>295</v>
      </c>
      <c r="B4000" s="126" t="s">
        <v>296</v>
      </c>
      <c r="C4000" s="127">
        <v>36000</v>
      </c>
      <c r="D4000" s="127">
        <v>36000</v>
      </c>
      <c r="E4000" s="127">
        <v>32323.23</v>
      </c>
      <c r="F4000" s="128">
        <v>89.79</v>
      </c>
    </row>
    <row r="4001" spans="1:6" ht="12.75">
      <c r="A4001" s="129" t="s">
        <v>297</v>
      </c>
      <c r="B4001" s="129" t="s">
        <v>296</v>
      </c>
      <c r="C4001" s="130" t="s">
        <v>161</v>
      </c>
      <c r="D4001" s="130" t="s">
        <v>161</v>
      </c>
      <c r="E4001" s="130">
        <v>32323.23</v>
      </c>
      <c r="F4001" s="131" t="s">
        <v>161</v>
      </c>
    </row>
    <row r="4002" spans="1:6" ht="12.75">
      <c r="A4002" s="126" t="s">
        <v>298</v>
      </c>
      <c r="B4002" s="126" t="s">
        <v>299</v>
      </c>
      <c r="C4002" s="127">
        <v>38450</v>
      </c>
      <c r="D4002" s="127">
        <v>38450</v>
      </c>
      <c r="E4002" s="127">
        <v>25884.32</v>
      </c>
      <c r="F4002" s="128">
        <v>67.32</v>
      </c>
    </row>
    <row r="4003" spans="1:6" ht="12.75">
      <c r="A4003" s="129" t="s">
        <v>302</v>
      </c>
      <c r="B4003" s="129" t="s">
        <v>303</v>
      </c>
      <c r="C4003" s="130" t="s">
        <v>161</v>
      </c>
      <c r="D4003" s="130" t="s">
        <v>161</v>
      </c>
      <c r="E4003" s="130">
        <v>25884.32</v>
      </c>
      <c r="F4003" s="131" t="s">
        <v>161</v>
      </c>
    </row>
    <row r="4004" spans="1:6" ht="12.75">
      <c r="A4004" s="126" t="s">
        <v>306</v>
      </c>
      <c r="B4004" s="126" t="s">
        <v>307</v>
      </c>
      <c r="C4004" s="127">
        <v>21000</v>
      </c>
      <c r="D4004" s="127">
        <v>21000</v>
      </c>
      <c r="E4004" s="127">
        <v>9038.09</v>
      </c>
      <c r="F4004" s="128">
        <v>43.04</v>
      </c>
    </row>
    <row r="4005" spans="1:6" ht="12.75">
      <c r="A4005" s="129" t="s">
        <v>308</v>
      </c>
      <c r="B4005" s="129" t="s">
        <v>309</v>
      </c>
      <c r="C4005" s="130" t="s">
        <v>161</v>
      </c>
      <c r="D4005" s="130" t="s">
        <v>161</v>
      </c>
      <c r="E4005" s="130">
        <v>5888.29</v>
      </c>
      <c r="F4005" s="131" t="s">
        <v>161</v>
      </c>
    </row>
    <row r="4006" spans="1:6" ht="12.75">
      <c r="A4006" s="129" t="s">
        <v>310</v>
      </c>
      <c r="B4006" s="129" t="s">
        <v>311</v>
      </c>
      <c r="C4006" s="130" t="s">
        <v>161</v>
      </c>
      <c r="D4006" s="130" t="s">
        <v>161</v>
      </c>
      <c r="E4006" s="130">
        <v>2524.8</v>
      </c>
      <c r="F4006" s="131" t="s">
        <v>161</v>
      </c>
    </row>
    <row r="4007" spans="1:6" ht="12.75">
      <c r="A4007" s="129" t="s">
        <v>312</v>
      </c>
      <c r="B4007" s="129" t="s">
        <v>313</v>
      </c>
      <c r="C4007" s="130" t="s">
        <v>161</v>
      </c>
      <c r="D4007" s="130" t="s">
        <v>161</v>
      </c>
      <c r="E4007" s="130">
        <v>625</v>
      </c>
      <c r="F4007" s="131" t="s">
        <v>161</v>
      </c>
    </row>
    <row r="4008" spans="1:6" ht="12.75">
      <c r="A4008" s="126" t="s">
        <v>316</v>
      </c>
      <c r="B4008" s="126" t="s">
        <v>317</v>
      </c>
      <c r="C4008" s="127">
        <v>5000</v>
      </c>
      <c r="D4008" s="127">
        <v>5000</v>
      </c>
      <c r="E4008" s="127">
        <v>3158.75</v>
      </c>
      <c r="F4008" s="128">
        <v>63.18</v>
      </c>
    </row>
    <row r="4009" spans="1:6" ht="12.75">
      <c r="A4009" s="129" t="s">
        <v>318</v>
      </c>
      <c r="B4009" s="129" t="s">
        <v>319</v>
      </c>
      <c r="C4009" s="130" t="s">
        <v>161</v>
      </c>
      <c r="D4009" s="130" t="s">
        <v>161</v>
      </c>
      <c r="E4009" s="130">
        <v>3158.75</v>
      </c>
      <c r="F4009" s="131" t="s">
        <v>161</v>
      </c>
    </row>
    <row r="4010" spans="1:6" ht="12.75">
      <c r="A4010" s="126" t="s">
        <v>330</v>
      </c>
      <c r="B4010" s="126" t="s">
        <v>331</v>
      </c>
      <c r="C4010" s="127">
        <v>46000</v>
      </c>
      <c r="D4010" s="127">
        <v>46000</v>
      </c>
      <c r="E4010" s="127">
        <v>6911.54</v>
      </c>
      <c r="F4010" s="128">
        <v>15.03</v>
      </c>
    </row>
    <row r="4011" spans="1:6" ht="12.75">
      <c r="A4011" s="129" t="s">
        <v>332</v>
      </c>
      <c r="B4011" s="129" t="s">
        <v>333</v>
      </c>
      <c r="C4011" s="130" t="s">
        <v>161</v>
      </c>
      <c r="D4011" s="130" t="s">
        <v>161</v>
      </c>
      <c r="E4011" s="130">
        <v>1943.62</v>
      </c>
      <c r="F4011" s="131" t="s">
        <v>161</v>
      </c>
    </row>
    <row r="4012" spans="1:6" ht="12.75">
      <c r="A4012" s="129" t="s">
        <v>336</v>
      </c>
      <c r="B4012" s="129" t="s">
        <v>337</v>
      </c>
      <c r="C4012" s="130" t="s">
        <v>161</v>
      </c>
      <c r="D4012" s="130" t="s">
        <v>161</v>
      </c>
      <c r="E4012" s="130">
        <v>2691</v>
      </c>
      <c r="F4012" s="131" t="s">
        <v>161</v>
      </c>
    </row>
    <row r="4013" spans="1:6" ht="12.75">
      <c r="A4013" s="129" t="s">
        <v>344</v>
      </c>
      <c r="B4013" s="129" t="s">
        <v>345</v>
      </c>
      <c r="C4013" s="130" t="s">
        <v>161</v>
      </c>
      <c r="D4013" s="130" t="s">
        <v>161</v>
      </c>
      <c r="E4013" s="130">
        <v>2276.92</v>
      </c>
      <c r="F4013" s="131" t="s">
        <v>161</v>
      </c>
    </row>
    <row r="4014" spans="1:6" ht="12.75">
      <c r="A4014" s="129" t="s">
        <v>348</v>
      </c>
      <c r="B4014" s="129" t="s">
        <v>349</v>
      </c>
      <c r="C4014" s="130" t="s">
        <v>161</v>
      </c>
      <c r="D4014" s="130" t="s">
        <v>161</v>
      </c>
      <c r="E4014" s="130">
        <v>0</v>
      </c>
      <c r="F4014" s="131" t="s">
        <v>161</v>
      </c>
    </row>
    <row r="4015" spans="1:6" ht="12.75">
      <c r="A4015" s="126" t="s">
        <v>353</v>
      </c>
      <c r="B4015" s="126" t="s">
        <v>354</v>
      </c>
      <c r="C4015" s="127">
        <v>4000</v>
      </c>
      <c r="D4015" s="127">
        <v>4000</v>
      </c>
      <c r="E4015" s="127">
        <v>0</v>
      </c>
      <c r="F4015" s="128">
        <v>0</v>
      </c>
    </row>
    <row r="4016" spans="1:6" ht="12.75">
      <c r="A4016" s="129" t="s">
        <v>362</v>
      </c>
      <c r="B4016" s="129" t="s">
        <v>363</v>
      </c>
      <c r="C4016" s="130" t="s">
        <v>161</v>
      </c>
      <c r="D4016" s="130" t="s">
        <v>161</v>
      </c>
      <c r="E4016" s="130">
        <v>0</v>
      </c>
      <c r="F4016" s="131" t="s">
        <v>161</v>
      </c>
    </row>
    <row r="4017" spans="1:6" ht="12.75">
      <c r="A4017" s="129" t="s">
        <v>365</v>
      </c>
      <c r="B4017" s="129" t="s">
        <v>354</v>
      </c>
      <c r="C4017" s="130" t="s">
        <v>161</v>
      </c>
      <c r="D4017" s="130" t="s">
        <v>161</v>
      </c>
      <c r="E4017" s="130">
        <v>0</v>
      </c>
      <c r="F4017" s="131" t="s">
        <v>161</v>
      </c>
    </row>
    <row r="4018" spans="1:6" ht="12.75">
      <c r="A4018" s="123" t="s">
        <v>772</v>
      </c>
      <c r="B4018" s="123" t="s">
        <v>1476</v>
      </c>
      <c r="C4018" s="124">
        <v>100000</v>
      </c>
      <c r="D4018" s="124">
        <v>100000</v>
      </c>
      <c r="E4018" s="124">
        <v>61250</v>
      </c>
      <c r="F4018" s="125">
        <v>61.25</v>
      </c>
    </row>
    <row r="4019" spans="1:6" ht="12.75">
      <c r="A4019" s="523" t="s">
        <v>746</v>
      </c>
      <c r="B4019" s="521"/>
      <c r="C4019" s="118">
        <v>100000</v>
      </c>
      <c r="D4019" s="118">
        <v>100000</v>
      </c>
      <c r="E4019" s="118">
        <v>61250</v>
      </c>
      <c r="F4019" s="119">
        <v>61.25</v>
      </c>
    </row>
    <row r="4020" spans="1:6" ht="12.75">
      <c r="A4020" s="523" t="s">
        <v>747</v>
      </c>
      <c r="B4020" s="521"/>
      <c r="C4020" s="118">
        <v>100000</v>
      </c>
      <c r="D4020" s="118">
        <v>100000</v>
      </c>
      <c r="E4020" s="118">
        <v>61250</v>
      </c>
      <c r="F4020" s="119">
        <v>61.25</v>
      </c>
    </row>
    <row r="4021" spans="1:6" ht="12.75">
      <c r="A4021" s="126" t="s">
        <v>330</v>
      </c>
      <c r="B4021" s="126" t="s">
        <v>331</v>
      </c>
      <c r="C4021" s="127">
        <v>100000</v>
      </c>
      <c r="D4021" s="127">
        <v>100000</v>
      </c>
      <c r="E4021" s="127">
        <v>61250</v>
      </c>
      <c r="F4021" s="128">
        <v>61.25</v>
      </c>
    </row>
    <row r="4022" spans="1:6" ht="12.75">
      <c r="A4022" s="129" t="s">
        <v>344</v>
      </c>
      <c r="B4022" s="129" t="s">
        <v>345</v>
      </c>
      <c r="C4022" s="130" t="s">
        <v>161</v>
      </c>
      <c r="D4022" s="130" t="s">
        <v>161</v>
      </c>
      <c r="E4022" s="130">
        <v>61250</v>
      </c>
      <c r="F4022" s="131" t="s">
        <v>161</v>
      </c>
    </row>
    <row r="4023" spans="1:6" ht="12.75">
      <c r="A4023" s="123" t="s">
        <v>810</v>
      </c>
      <c r="B4023" s="123" t="s">
        <v>1249</v>
      </c>
      <c r="C4023" s="124">
        <v>45000</v>
      </c>
      <c r="D4023" s="124">
        <v>45000</v>
      </c>
      <c r="E4023" s="124">
        <v>9141.25</v>
      </c>
      <c r="F4023" s="125">
        <v>20.31</v>
      </c>
    </row>
    <row r="4024" spans="1:6" ht="12.75">
      <c r="A4024" s="523" t="s">
        <v>746</v>
      </c>
      <c r="B4024" s="521"/>
      <c r="C4024" s="118">
        <v>45000</v>
      </c>
      <c r="D4024" s="118">
        <v>45000</v>
      </c>
      <c r="E4024" s="118">
        <v>9141.25</v>
      </c>
      <c r="F4024" s="119">
        <v>20.31</v>
      </c>
    </row>
    <row r="4025" spans="1:6" ht="12.75">
      <c r="A4025" s="523" t="s">
        <v>747</v>
      </c>
      <c r="B4025" s="521"/>
      <c r="C4025" s="118">
        <v>45000</v>
      </c>
      <c r="D4025" s="118">
        <v>45000</v>
      </c>
      <c r="E4025" s="118">
        <v>9141.25</v>
      </c>
      <c r="F4025" s="119">
        <v>20.31</v>
      </c>
    </row>
    <row r="4026" spans="1:6" ht="12.75">
      <c r="A4026" s="126" t="s">
        <v>330</v>
      </c>
      <c r="B4026" s="126" t="s">
        <v>331</v>
      </c>
      <c r="C4026" s="127">
        <v>25000</v>
      </c>
      <c r="D4026" s="127">
        <v>25000</v>
      </c>
      <c r="E4026" s="127">
        <v>7266.25</v>
      </c>
      <c r="F4026" s="128">
        <v>29.07</v>
      </c>
    </row>
    <row r="4027" spans="1:6" ht="12.75">
      <c r="A4027" s="129" t="s">
        <v>344</v>
      </c>
      <c r="B4027" s="129" t="s">
        <v>345</v>
      </c>
      <c r="C4027" s="130" t="s">
        <v>161</v>
      </c>
      <c r="D4027" s="130" t="s">
        <v>161</v>
      </c>
      <c r="E4027" s="130">
        <v>5360</v>
      </c>
      <c r="F4027" s="131" t="s">
        <v>161</v>
      </c>
    </row>
    <row r="4028" spans="1:6" ht="12.75">
      <c r="A4028" s="129" t="s">
        <v>348</v>
      </c>
      <c r="B4028" s="129" t="s">
        <v>349</v>
      </c>
      <c r="C4028" s="130" t="s">
        <v>161</v>
      </c>
      <c r="D4028" s="130" t="s">
        <v>161</v>
      </c>
      <c r="E4028" s="130">
        <v>1906.25</v>
      </c>
      <c r="F4028" s="131" t="s">
        <v>161</v>
      </c>
    </row>
    <row r="4029" spans="1:6" ht="12.75">
      <c r="A4029" s="126" t="s">
        <v>353</v>
      </c>
      <c r="B4029" s="126" t="s">
        <v>354</v>
      </c>
      <c r="C4029" s="127">
        <v>20000</v>
      </c>
      <c r="D4029" s="127">
        <v>20000</v>
      </c>
      <c r="E4029" s="127">
        <v>1875</v>
      </c>
      <c r="F4029" s="128">
        <v>9.38</v>
      </c>
    </row>
    <row r="4030" spans="1:6" ht="12.75">
      <c r="A4030" s="129" t="s">
        <v>362</v>
      </c>
      <c r="B4030" s="129" t="s">
        <v>363</v>
      </c>
      <c r="C4030" s="130" t="s">
        <v>161</v>
      </c>
      <c r="D4030" s="130" t="s">
        <v>161</v>
      </c>
      <c r="E4030" s="130">
        <v>0</v>
      </c>
      <c r="F4030" s="131" t="s">
        <v>161</v>
      </c>
    </row>
    <row r="4031" spans="1:6" ht="12.75">
      <c r="A4031" s="129" t="s">
        <v>365</v>
      </c>
      <c r="B4031" s="129" t="s">
        <v>354</v>
      </c>
      <c r="C4031" s="130" t="s">
        <v>161</v>
      </c>
      <c r="D4031" s="130" t="s">
        <v>161</v>
      </c>
      <c r="E4031" s="130">
        <v>1875</v>
      </c>
      <c r="F4031" s="131" t="s">
        <v>161</v>
      </c>
    </row>
    <row r="4032" spans="1:6" ht="12.75">
      <c r="A4032" s="120" t="s">
        <v>815</v>
      </c>
      <c r="B4032" s="120" t="s">
        <v>816</v>
      </c>
      <c r="C4032" s="121">
        <v>1669000</v>
      </c>
      <c r="D4032" s="121">
        <v>1686700</v>
      </c>
      <c r="E4032" s="121">
        <v>1233215.69</v>
      </c>
      <c r="F4032" s="122">
        <v>73.11</v>
      </c>
    </row>
    <row r="4033" spans="1:6" ht="12.75">
      <c r="A4033" s="123" t="s">
        <v>757</v>
      </c>
      <c r="B4033" s="123" t="s">
        <v>1477</v>
      </c>
      <c r="C4033" s="124">
        <v>80000</v>
      </c>
      <c r="D4033" s="124">
        <v>109500</v>
      </c>
      <c r="E4033" s="124">
        <v>109405.58</v>
      </c>
      <c r="F4033" s="125">
        <v>99.91</v>
      </c>
    </row>
    <row r="4034" spans="1:6" ht="12.75">
      <c r="A4034" s="523" t="s">
        <v>748</v>
      </c>
      <c r="B4034" s="521"/>
      <c r="C4034" s="118">
        <v>80000</v>
      </c>
      <c r="D4034" s="118">
        <v>109500</v>
      </c>
      <c r="E4034" s="118">
        <v>109405.58</v>
      </c>
      <c r="F4034" s="119">
        <v>99.91</v>
      </c>
    </row>
    <row r="4035" spans="1:6" ht="12.75">
      <c r="A4035" s="523" t="s">
        <v>750</v>
      </c>
      <c r="B4035" s="521"/>
      <c r="C4035" s="118">
        <v>80000</v>
      </c>
      <c r="D4035" s="118">
        <v>109500</v>
      </c>
      <c r="E4035" s="118">
        <v>109405.58</v>
      </c>
      <c r="F4035" s="119">
        <v>99.91</v>
      </c>
    </row>
    <row r="4036" spans="1:6" ht="12.75">
      <c r="A4036" s="126" t="s">
        <v>386</v>
      </c>
      <c r="B4036" s="126" t="s">
        <v>117</v>
      </c>
      <c r="C4036" s="127">
        <v>80000</v>
      </c>
      <c r="D4036" s="127">
        <v>109500</v>
      </c>
      <c r="E4036" s="127">
        <v>109405.58</v>
      </c>
      <c r="F4036" s="128">
        <v>99.91</v>
      </c>
    </row>
    <row r="4037" spans="1:6" ht="12.75">
      <c r="A4037" s="129" t="s">
        <v>387</v>
      </c>
      <c r="B4037" s="129" t="s">
        <v>388</v>
      </c>
      <c r="C4037" s="130" t="s">
        <v>161</v>
      </c>
      <c r="D4037" s="130" t="s">
        <v>161</v>
      </c>
      <c r="E4037" s="130">
        <v>109405.58</v>
      </c>
      <c r="F4037" s="131" t="s">
        <v>161</v>
      </c>
    </row>
    <row r="4038" spans="1:6" ht="12.75">
      <c r="A4038" s="123" t="s">
        <v>798</v>
      </c>
      <c r="B4038" s="123" t="s">
        <v>817</v>
      </c>
      <c r="C4038" s="124">
        <v>40000</v>
      </c>
      <c r="D4038" s="124">
        <v>40000</v>
      </c>
      <c r="E4038" s="124">
        <v>10000</v>
      </c>
      <c r="F4038" s="125">
        <v>25</v>
      </c>
    </row>
    <row r="4039" spans="1:6" ht="12.75">
      <c r="A4039" s="523" t="s">
        <v>746</v>
      </c>
      <c r="B4039" s="521"/>
      <c r="C4039" s="118">
        <v>40000</v>
      </c>
      <c r="D4039" s="118">
        <v>40000</v>
      </c>
      <c r="E4039" s="118">
        <v>10000</v>
      </c>
      <c r="F4039" s="119">
        <v>25</v>
      </c>
    </row>
    <row r="4040" spans="1:6" ht="12.75">
      <c r="A4040" s="523" t="s">
        <v>747</v>
      </c>
      <c r="B4040" s="521"/>
      <c r="C4040" s="118">
        <v>40000</v>
      </c>
      <c r="D4040" s="118">
        <v>40000</v>
      </c>
      <c r="E4040" s="118">
        <v>10000</v>
      </c>
      <c r="F4040" s="119">
        <v>25</v>
      </c>
    </row>
    <row r="4041" spans="1:6" ht="12.75">
      <c r="A4041" s="126" t="s">
        <v>316</v>
      </c>
      <c r="B4041" s="126" t="s">
        <v>317</v>
      </c>
      <c r="C4041" s="127">
        <v>1000</v>
      </c>
      <c r="D4041" s="127">
        <v>1000</v>
      </c>
      <c r="E4041" s="127">
        <v>0</v>
      </c>
      <c r="F4041" s="128">
        <v>0</v>
      </c>
    </row>
    <row r="4042" spans="1:6" ht="12.75">
      <c r="A4042" s="129" t="s">
        <v>318</v>
      </c>
      <c r="B4042" s="129" t="s">
        <v>319</v>
      </c>
      <c r="C4042" s="130" t="s">
        <v>161</v>
      </c>
      <c r="D4042" s="130" t="s">
        <v>161</v>
      </c>
      <c r="E4042" s="130">
        <v>0</v>
      </c>
      <c r="F4042" s="131" t="s">
        <v>161</v>
      </c>
    </row>
    <row r="4043" spans="1:6" ht="12.75">
      <c r="A4043" s="126" t="s">
        <v>330</v>
      </c>
      <c r="B4043" s="126" t="s">
        <v>331</v>
      </c>
      <c r="C4043" s="127">
        <v>39000</v>
      </c>
      <c r="D4043" s="127">
        <v>39000</v>
      </c>
      <c r="E4043" s="127">
        <v>10000</v>
      </c>
      <c r="F4043" s="128">
        <v>25.64</v>
      </c>
    </row>
    <row r="4044" spans="1:6" ht="12.75">
      <c r="A4044" s="129" t="s">
        <v>336</v>
      </c>
      <c r="B4044" s="129" t="s">
        <v>337</v>
      </c>
      <c r="C4044" s="130" t="s">
        <v>161</v>
      </c>
      <c r="D4044" s="130" t="s">
        <v>161</v>
      </c>
      <c r="E4044" s="130">
        <v>0</v>
      </c>
      <c r="F4044" s="131" t="s">
        <v>161</v>
      </c>
    </row>
    <row r="4045" spans="1:6" ht="12.75">
      <c r="A4045" s="129" t="s">
        <v>344</v>
      </c>
      <c r="B4045" s="129" t="s">
        <v>345</v>
      </c>
      <c r="C4045" s="130" t="s">
        <v>161</v>
      </c>
      <c r="D4045" s="130" t="s">
        <v>161</v>
      </c>
      <c r="E4045" s="130">
        <v>10000</v>
      </c>
      <c r="F4045" s="131" t="s">
        <v>161</v>
      </c>
    </row>
    <row r="4046" spans="1:6" ht="12.75">
      <c r="A4046" s="129" t="s">
        <v>348</v>
      </c>
      <c r="B4046" s="129" t="s">
        <v>349</v>
      </c>
      <c r="C4046" s="130" t="s">
        <v>161</v>
      </c>
      <c r="D4046" s="130" t="s">
        <v>161</v>
      </c>
      <c r="E4046" s="130">
        <v>0</v>
      </c>
      <c r="F4046" s="131" t="s">
        <v>161</v>
      </c>
    </row>
    <row r="4047" spans="1:6" ht="12.75">
      <c r="A4047" s="123" t="s">
        <v>759</v>
      </c>
      <c r="B4047" s="123" t="s">
        <v>818</v>
      </c>
      <c r="C4047" s="124">
        <v>775000</v>
      </c>
      <c r="D4047" s="124">
        <v>763200</v>
      </c>
      <c r="E4047" s="124">
        <v>392251.97</v>
      </c>
      <c r="F4047" s="125">
        <v>51.4</v>
      </c>
    </row>
    <row r="4048" spans="1:6" ht="12.75">
      <c r="A4048" s="523" t="s">
        <v>746</v>
      </c>
      <c r="B4048" s="521"/>
      <c r="C4048" s="118">
        <v>75000</v>
      </c>
      <c r="D4048" s="118">
        <v>75000</v>
      </c>
      <c r="E4048" s="118">
        <v>75000</v>
      </c>
      <c r="F4048" s="119">
        <v>100</v>
      </c>
    </row>
    <row r="4049" spans="1:6" ht="12.75">
      <c r="A4049" s="523" t="s">
        <v>747</v>
      </c>
      <c r="B4049" s="521"/>
      <c r="C4049" s="118">
        <v>75000</v>
      </c>
      <c r="D4049" s="118">
        <v>75000</v>
      </c>
      <c r="E4049" s="118">
        <v>75000</v>
      </c>
      <c r="F4049" s="119">
        <v>100</v>
      </c>
    </row>
    <row r="4050" spans="1:6" ht="12.75">
      <c r="A4050" s="126" t="s">
        <v>386</v>
      </c>
      <c r="B4050" s="126" t="s">
        <v>117</v>
      </c>
      <c r="C4050" s="127">
        <v>75000</v>
      </c>
      <c r="D4050" s="127">
        <v>75000</v>
      </c>
      <c r="E4050" s="127">
        <v>75000</v>
      </c>
      <c r="F4050" s="128">
        <v>100</v>
      </c>
    </row>
    <row r="4051" spans="1:6" ht="12.75">
      <c r="A4051" s="129" t="s">
        <v>389</v>
      </c>
      <c r="B4051" s="129" t="s">
        <v>118</v>
      </c>
      <c r="C4051" s="130" t="s">
        <v>161</v>
      </c>
      <c r="D4051" s="130" t="s">
        <v>161</v>
      </c>
      <c r="E4051" s="130">
        <v>75000</v>
      </c>
      <c r="F4051" s="131" t="s">
        <v>161</v>
      </c>
    </row>
    <row r="4052" spans="1:6" ht="12.75">
      <c r="A4052" s="523" t="s">
        <v>1297</v>
      </c>
      <c r="B4052" s="521"/>
      <c r="C4052" s="118">
        <v>700000</v>
      </c>
      <c r="D4052" s="118">
        <v>688200</v>
      </c>
      <c r="E4052" s="118">
        <v>317251.97</v>
      </c>
      <c r="F4052" s="119">
        <v>46.1</v>
      </c>
    </row>
    <row r="4053" spans="1:6" ht="12.75">
      <c r="A4053" s="523" t="s">
        <v>1298</v>
      </c>
      <c r="B4053" s="521"/>
      <c r="C4053" s="118">
        <v>700000</v>
      </c>
      <c r="D4053" s="118">
        <v>688200</v>
      </c>
      <c r="E4053" s="118">
        <v>317251.97</v>
      </c>
      <c r="F4053" s="119">
        <v>46.1</v>
      </c>
    </row>
    <row r="4054" spans="1:6" ht="12.75">
      <c r="A4054" s="126" t="s">
        <v>386</v>
      </c>
      <c r="B4054" s="126" t="s">
        <v>117</v>
      </c>
      <c r="C4054" s="127">
        <v>700000</v>
      </c>
      <c r="D4054" s="127">
        <v>688200</v>
      </c>
      <c r="E4054" s="127">
        <v>317251.97</v>
      </c>
      <c r="F4054" s="128">
        <v>46.1</v>
      </c>
    </row>
    <row r="4055" spans="1:6" ht="12.75">
      <c r="A4055" s="129" t="s">
        <v>389</v>
      </c>
      <c r="B4055" s="129" t="s">
        <v>118</v>
      </c>
      <c r="C4055" s="130" t="s">
        <v>161</v>
      </c>
      <c r="D4055" s="130" t="s">
        <v>161</v>
      </c>
      <c r="E4055" s="130">
        <v>317251.97</v>
      </c>
      <c r="F4055" s="131" t="s">
        <v>161</v>
      </c>
    </row>
    <row r="4056" spans="1:6" ht="12.75">
      <c r="A4056" s="123" t="s">
        <v>761</v>
      </c>
      <c r="B4056" s="123" t="s">
        <v>1278</v>
      </c>
      <c r="C4056" s="124">
        <v>250000</v>
      </c>
      <c r="D4056" s="124">
        <v>250000</v>
      </c>
      <c r="E4056" s="124">
        <v>210000</v>
      </c>
      <c r="F4056" s="125">
        <v>84</v>
      </c>
    </row>
    <row r="4057" spans="1:6" ht="12.75">
      <c r="A4057" s="523" t="s">
        <v>746</v>
      </c>
      <c r="B4057" s="521"/>
      <c r="C4057" s="118">
        <v>250000</v>
      </c>
      <c r="D4057" s="118">
        <v>250000</v>
      </c>
      <c r="E4057" s="118">
        <v>210000</v>
      </c>
      <c r="F4057" s="119">
        <v>84</v>
      </c>
    </row>
    <row r="4058" spans="1:6" ht="12.75">
      <c r="A4058" s="523" t="s">
        <v>747</v>
      </c>
      <c r="B4058" s="521"/>
      <c r="C4058" s="118">
        <v>250000</v>
      </c>
      <c r="D4058" s="118">
        <v>250000</v>
      </c>
      <c r="E4058" s="118">
        <v>210000</v>
      </c>
      <c r="F4058" s="119">
        <v>84</v>
      </c>
    </row>
    <row r="4059" spans="1:6" ht="12.75">
      <c r="A4059" s="126" t="s">
        <v>383</v>
      </c>
      <c r="B4059" s="126" t="s">
        <v>384</v>
      </c>
      <c r="C4059" s="127">
        <v>250000</v>
      </c>
      <c r="D4059" s="127">
        <v>250000</v>
      </c>
      <c r="E4059" s="127">
        <v>210000</v>
      </c>
      <c r="F4059" s="128">
        <v>84</v>
      </c>
    </row>
    <row r="4060" spans="1:6" ht="12.75">
      <c r="A4060" s="129" t="s">
        <v>385</v>
      </c>
      <c r="B4060" s="129" t="s">
        <v>384</v>
      </c>
      <c r="C4060" s="130" t="s">
        <v>161</v>
      </c>
      <c r="D4060" s="130" t="s">
        <v>161</v>
      </c>
      <c r="E4060" s="130">
        <v>210000</v>
      </c>
      <c r="F4060" s="131" t="s">
        <v>161</v>
      </c>
    </row>
    <row r="4061" spans="1:6" ht="12.75">
      <c r="A4061" s="123" t="s">
        <v>765</v>
      </c>
      <c r="B4061" s="123" t="s">
        <v>819</v>
      </c>
      <c r="C4061" s="124">
        <v>26000</v>
      </c>
      <c r="D4061" s="124">
        <v>26000</v>
      </c>
      <c r="E4061" s="124">
        <v>13955.14</v>
      </c>
      <c r="F4061" s="125">
        <v>53.67</v>
      </c>
    </row>
    <row r="4062" spans="1:6" ht="12.75">
      <c r="A4062" s="523" t="s">
        <v>746</v>
      </c>
      <c r="B4062" s="521"/>
      <c r="C4062" s="118">
        <v>26000</v>
      </c>
      <c r="D4062" s="118">
        <v>26000</v>
      </c>
      <c r="E4062" s="118">
        <v>13955.14</v>
      </c>
      <c r="F4062" s="119">
        <v>53.67</v>
      </c>
    </row>
    <row r="4063" spans="1:6" ht="12.75">
      <c r="A4063" s="523" t="s">
        <v>747</v>
      </c>
      <c r="B4063" s="521"/>
      <c r="C4063" s="118">
        <v>26000</v>
      </c>
      <c r="D4063" s="118">
        <v>26000</v>
      </c>
      <c r="E4063" s="118">
        <v>13955.14</v>
      </c>
      <c r="F4063" s="119">
        <v>53.67</v>
      </c>
    </row>
    <row r="4064" spans="1:6" ht="12.75">
      <c r="A4064" s="126" t="s">
        <v>330</v>
      </c>
      <c r="B4064" s="126" t="s">
        <v>331</v>
      </c>
      <c r="C4064" s="127">
        <v>19000</v>
      </c>
      <c r="D4064" s="127">
        <v>19000</v>
      </c>
      <c r="E4064" s="127">
        <v>12631.25</v>
      </c>
      <c r="F4064" s="128">
        <v>66.48</v>
      </c>
    </row>
    <row r="4065" spans="1:6" ht="12.75">
      <c r="A4065" s="129" t="s">
        <v>340</v>
      </c>
      <c r="B4065" s="129" t="s">
        <v>341</v>
      </c>
      <c r="C4065" s="130" t="s">
        <v>161</v>
      </c>
      <c r="D4065" s="130" t="s">
        <v>161</v>
      </c>
      <c r="E4065" s="130">
        <v>0</v>
      </c>
      <c r="F4065" s="131" t="s">
        <v>161</v>
      </c>
    </row>
    <row r="4066" spans="1:6" ht="12.75">
      <c r="A4066" s="129" t="s">
        <v>344</v>
      </c>
      <c r="B4066" s="129" t="s">
        <v>345</v>
      </c>
      <c r="C4066" s="130" t="s">
        <v>161</v>
      </c>
      <c r="D4066" s="130" t="s">
        <v>161</v>
      </c>
      <c r="E4066" s="130">
        <v>6000</v>
      </c>
      <c r="F4066" s="131" t="s">
        <v>161</v>
      </c>
    </row>
    <row r="4067" spans="1:6" ht="12.75">
      <c r="A4067" s="129" t="s">
        <v>348</v>
      </c>
      <c r="B4067" s="129" t="s">
        <v>349</v>
      </c>
      <c r="C4067" s="130" t="s">
        <v>161</v>
      </c>
      <c r="D4067" s="130" t="s">
        <v>161</v>
      </c>
      <c r="E4067" s="130">
        <v>6631.25</v>
      </c>
      <c r="F4067" s="131" t="s">
        <v>161</v>
      </c>
    </row>
    <row r="4068" spans="1:6" ht="12.75">
      <c r="A4068" s="126" t="s">
        <v>353</v>
      </c>
      <c r="B4068" s="126" t="s">
        <v>354</v>
      </c>
      <c r="C4068" s="127">
        <v>7000</v>
      </c>
      <c r="D4068" s="127">
        <v>7000</v>
      </c>
      <c r="E4068" s="127">
        <v>1323.89</v>
      </c>
      <c r="F4068" s="128">
        <v>18.91</v>
      </c>
    </row>
    <row r="4069" spans="1:6" ht="12.75">
      <c r="A4069" s="129" t="s">
        <v>365</v>
      </c>
      <c r="B4069" s="129" t="s">
        <v>354</v>
      </c>
      <c r="C4069" s="130" t="s">
        <v>161</v>
      </c>
      <c r="D4069" s="130" t="s">
        <v>161</v>
      </c>
      <c r="E4069" s="130">
        <v>1323.89</v>
      </c>
      <c r="F4069" s="131" t="s">
        <v>161</v>
      </c>
    </row>
    <row r="4070" spans="1:6" ht="12.75">
      <c r="A4070" s="123" t="s">
        <v>820</v>
      </c>
      <c r="B4070" s="123" t="s">
        <v>1250</v>
      </c>
      <c r="C4070" s="124">
        <v>340000</v>
      </c>
      <c r="D4070" s="124">
        <v>340000</v>
      </c>
      <c r="E4070" s="124">
        <v>340000</v>
      </c>
      <c r="F4070" s="125">
        <v>100</v>
      </c>
    </row>
    <row r="4071" spans="1:6" ht="12.75">
      <c r="A4071" s="523" t="s">
        <v>746</v>
      </c>
      <c r="B4071" s="521"/>
      <c r="C4071" s="118">
        <v>340000</v>
      </c>
      <c r="D4071" s="118">
        <v>340000</v>
      </c>
      <c r="E4071" s="118">
        <v>340000</v>
      </c>
      <c r="F4071" s="119">
        <v>100</v>
      </c>
    </row>
    <row r="4072" spans="1:6" ht="12.75">
      <c r="A4072" s="523" t="s">
        <v>747</v>
      </c>
      <c r="B4072" s="521"/>
      <c r="C4072" s="118">
        <v>340000</v>
      </c>
      <c r="D4072" s="118">
        <v>340000</v>
      </c>
      <c r="E4072" s="118">
        <v>340000</v>
      </c>
      <c r="F4072" s="119">
        <v>100</v>
      </c>
    </row>
    <row r="4073" spans="1:6" ht="12.75">
      <c r="A4073" s="126" t="s">
        <v>383</v>
      </c>
      <c r="B4073" s="126" t="s">
        <v>384</v>
      </c>
      <c r="C4073" s="127">
        <v>340000</v>
      </c>
      <c r="D4073" s="127">
        <v>340000</v>
      </c>
      <c r="E4073" s="127">
        <v>340000</v>
      </c>
      <c r="F4073" s="128">
        <v>100</v>
      </c>
    </row>
    <row r="4074" spans="1:6" ht="12.75">
      <c r="A4074" s="129" t="s">
        <v>385</v>
      </c>
      <c r="B4074" s="129" t="s">
        <v>384</v>
      </c>
      <c r="C4074" s="130" t="s">
        <v>161</v>
      </c>
      <c r="D4074" s="130" t="s">
        <v>161</v>
      </c>
      <c r="E4074" s="130">
        <v>340000</v>
      </c>
      <c r="F4074" s="131" t="s">
        <v>161</v>
      </c>
    </row>
    <row r="4075" spans="1:6" ht="12.75">
      <c r="A4075" s="123" t="s">
        <v>791</v>
      </c>
      <c r="B4075" s="123" t="s">
        <v>821</v>
      </c>
      <c r="C4075" s="124">
        <v>61000</v>
      </c>
      <c r="D4075" s="124">
        <v>61000</v>
      </c>
      <c r="E4075" s="124">
        <v>60603</v>
      </c>
      <c r="F4075" s="125">
        <v>99.35</v>
      </c>
    </row>
    <row r="4076" spans="1:6" ht="12.75">
      <c r="A4076" s="523" t="s">
        <v>746</v>
      </c>
      <c r="B4076" s="521"/>
      <c r="C4076" s="118">
        <v>61000</v>
      </c>
      <c r="D4076" s="118">
        <v>61000</v>
      </c>
      <c r="E4076" s="118">
        <v>60603</v>
      </c>
      <c r="F4076" s="119">
        <v>99.35</v>
      </c>
    </row>
    <row r="4077" spans="1:6" ht="12.75">
      <c r="A4077" s="523" t="s">
        <v>747</v>
      </c>
      <c r="B4077" s="521"/>
      <c r="C4077" s="118">
        <v>61000</v>
      </c>
      <c r="D4077" s="118">
        <v>61000</v>
      </c>
      <c r="E4077" s="118">
        <v>60603</v>
      </c>
      <c r="F4077" s="119">
        <v>99.35</v>
      </c>
    </row>
    <row r="4078" spans="1:6" ht="12.75">
      <c r="A4078" s="126" t="s">
        <v>353</v>
      </c>
      <c r="B4078" s="126" t="s">
        <v>354</v>
      </c>
      <c r="C4078" s="127">
        <v>61000</v>
      </c>
      <c r="D4078" s="127">
        <v>61000</v>
      </c>
      <c r="E4078" s="127">
        <v>60603</v>
      </c>
      <c r="F4078" s="128">
        <v>99.35</v>
      </c>
    </row>
    <row r="4079" spans="1:6" ht="12.75">
      <c r="A4079" s="129" t="s">
        <v>361</v>
      </c>
      <c r="B4079" s="129" t="s">
        <v>65</v>
      </c>
      <c r="C4079" s="130" t="s">
        <v>161</v>
      </c>
      <c r="D4079" s="130" t="s">
        <v>161</v>
      </c>
      <c r="E4079" s="130">
        <v>60603</v>
      </c>
      <c r="F4079" s="131" t="s">
        <v>161</v>
      </c>
    </row>
    <row r="4080" spans="1:6" ht="12.75">
      <c r="A4080" s="123" t="s">
        <v>793</v>
      </c>
      <c r="B4080" s="123" t="s">
        <v>822</v>
      </c>
      <c r="C4080" s="124">
        <v>34000</v>
      </c>
      <c r="D4080" s="124">
        <v>34000</v>
      </c>
      <c r="E4080" s="124">
        <v>34000</v>
      </c>
      <c r="F4080" s="125">
        <v>100</v>
      </c>
    </row>
    <row r="4081" spans="1:6" ht="12.75">
      <c r="A4081" s="523" t="s">
        <v>746</v>
      </c>
      <c r="B4081" s="521"/>
      <c r="C4081" s="118">
        <v>34000</v>
      </c>
      <c r="D4081" s="118">
        <v>34000</v>
      </c>
      <c r="E4081" s="118">
        <v>34000</v>
      </c>
      <c r="F4081" s="119">
        <v>100</v>
      </c>
    </row>
    <row r="4082" spans="1:6" ht="12.75">
      <c r="A4082" s="523" t="s">
        <v>747</v>
      </c>
      <c r="B4082" s="521"/>
      <c r="C4082" s="118">
        <v>34000</v>
      </c>
      <c r="D4082" s="118">
        <v>34000</v>
      </c>
      <c r="E4082" s="118">
        <v>34000</v>
      </c>
      <c r="F4082" s="119">
        <v>100</v>
      </c>
    </row>
    <row r="4083" spans="1:6" ht="12.75">
      <c r="A4083" s="126" t="s">
        <v>383</v>
      </c>
      <c r="B4083" s="126" t="s">
        <v>384</v>
      </c>
      <c r="C4083" s="127">
        <v>34000</v>
      </c>
      <c r="D4083" s="127">
        <v>34000</v>
      </c>
      <c r="E4083" s="127">
        <v>34000</v>
      </c>
      <c r="F4083" s="128">
        <v>100</v>
      </c>
    </row>
    <row r="4084" spans="1:6" ht="12.75">
      <c r="A4084" s="129" t="s">
        <v>385</v>
      </c>
      <c r="B4084" s="129" t="s">
        <v>384</v>
      </c>
      <c r="C4084" s="130" t="s">
        <v>161</v>
      </c>
      <c r="D4084" s="130" t="s">
        <v>161</v>
      </c>
      <c r="E4084" s="130">
        <v>34000</v>
      </c>
      <c r="F4084" s="131" t="s">
        <v>161</v>
      </c>
    </row>
    <row r="4085" spans="1:6" ht="12.75">
      <c r="A4085" s="123" t="s">
        <v>823</v>
      </c>
      <c r="B4085" s="123" t="s">
        <v>824</v>
      </c>
      <c r="C4085" s="124">
        <v>42000</v>
      </c>
      <c r="D4085" s="124">
        <v>42000</v>
      </c>
      <c r="E4085" s="124">
        <v>42000</v>
      </c>
      <c r="F4085" s="125">
        <v>100</v>
      </c>
    </row>
    <row r="4086" spans="1:6" ht="12.75">
      <c r="A4086" s="523" t="s">
        <v>746</v>
      </c>
      <c r="B4086" s="521"/>
      <c r="C4086" s="118">
        <v>42000</v>
      </c>
      <c r="D4086" s="118">
        <v>42000</v>
      </c>
      <c r="E4086" s="118">
        <v>42000</v>
      </c>
      <c r="F4086" s="119">
        <v>100</v>
      </c>
    </row>
    <row r="4087" spans="1:6" ht="12.75">
      <c r="A4087" s="523" t="s">
        <v>747</v>
      </c>
      <c r="B4087" s="521"/>
      <c r="C4087" s="118">
        <v>42000</v>
      </c>
      <c r="D4087" s="118">
        <v>42000</v>
      </c>
      <c r="E4087" s="118">
        <v>42000</v>
      </c>
      <c r="F4087" s="119">
        <v>100</v>
      </c>
    </row>
    <row r="4088" spans="1:6" ht="12.75">
      <c r="A4088" s="126" t="s">
        <v>383</v>
      </c>
      <c r="B4088" s="126" t="s">
        <v>384</v>
      </c>
      <c r="C4088" s="127">
        <v>42000</v>
      </c>
      <c r="D4088" s="127">
        <v>42000</v>
      </c>
      <c r="E4088" s="127">
        <v>42000</v>
      </c>
      <c r="F4088" s="128">
        <v>100</v>
      </c>
    </row>
    <row r="4089" spans="1:6" ht="12.75">
      <c r="A4089" s="129" t="s">
        <v>385</v>
      </c>
      <c r="B4089" s="129" t="s">
        <v>384</v>
      </c>
      <c r="C4089" s="130" t="s">
        <v>161</v>
      </c>
      <c r="D4089" s="130" t="s">
        <v>161</v>
      </c>
      <c r="E4089" s="130">
        <v>42000</v>
      </c>
      <c r="F4089" s="131" t="s">
        <v>161</v>
      </c>
    </row>
    <row r="4090" spans="1:6" ht="12.75">
      <c r="A4090" s="123" t="s">
        <v>776</v>
      </c>
      <c r="B4090" s="123" t="s">
        <v>825</v>
      </c>
      <c r="C4090" s="124">
        <v>21000</v>
      </c>
      <c r="D4090" s="124">
        <v>21000</v>
      </c>
      <c r="E4090" s="124">
        <v>21000</v>
      </c>
      <c r="F4090" s="125">
        <v>100</v>
      </c>
    </row>
    <row r="4091" spans="1:6" ht="12.75">
      <c r="A4091" s="523" t="s">
        <v>746</v>
      </c>
      <c r="B4091" s="521"/>
      <c r="C4091" s="118">
        <v>21000</v>
      </c>
      <c r="D4091" s="118">
        <v>21000</v>
      </c>
      <c r="E4091" s="118">
        <v>21000</v>
      </c>
      <c r="F4091" s="119">
        <v>100</v>
      </c>
    </row>
    <row r="4092" spans="1:6" ht="12.75">
      <c r="A4092" s="523" t="s">
        <v>747</v>
      </c>
      <c r="B4092" s="521"/>
      <c r="C4092" s="118">
        <v>21000</v>
      </c>
      <c r="D4092" s="118">
        <v>21000</v>
      </c>
      <c r="E4092" s="118">
        <v>21000</v>
      </c>
      <c r="F4092" s="119">
        <v>100</v>
      </c>
    </row>
    <row r="4093" spans="1:6" ht="12.75">
      <c r="A4093" s="126" t="s">
        <v>383</v>
      </c>
      <c r="B4093" s="126" t="s">
        <v>384</v>
      </c>
      <c r="C4093" s="127">
        <v>21000</v>
      </c>
      <c r="D4093" s="127">
        <v>21000</v>
      </c>
      <c r="E4093" s="127">
        <v>21000</v>
      </c>
      <c r="F4093" s="128">
        <v>100</v>
      </c>
    </row>
    <row r="4094" spans="1:6" ht="12.75">
      <c r="A4094" s="129" t="s">
        <v>385</v>
      </c>
      <c r="B4094" s="129" t="s">
        <v>384</v>
      </c>
      <c r="C4094" s="130" t="s">
        <v>161</v>
      </c>
      <c r="D4094" s="130" t="s">
        <v>161</v>
      </c>
      <c r="E4094" s="130">
        <v>21000</v>
      </c>
      <c r="F4094" s="131" t="s">
        <v>161</v>
      </c>
    </row>
    <row r="4095" spans="1:6" ht="12.75">
      <c r="A4095" s="120" t="s">
        <v>826</v>
      </c>
      <c r="B4095" s="120" t="s">
        <v>827</v>
      </c>
      <c r="C4095" s="121">
        <v>235000</v>
      </c>
      <c r="D4095" s="121">
        <v>235000</v>
      </c>
      <c r="E4095" s="121">
        <v>235000</v>
      </c>
      <c r="F4095" s="122">
        <v>100</v>
      </c>
    </row>
    <row r="4096" spans="1:6" ht="12.75">
      <c r="A4096" s="123" t="s">
        <v>757</v>
      </c>
      <c r="B4096" s="123" t="s">
        <v>828</v>
      </c>
      <c r="C4096" s="124">
        <v>50000</v>
      </c>
      <c r="D4096" s="124">
        <v>50000</v>
      </c>
      <c r="E4096" s="124">
        <v>50000</v>
      </c>
      <c r="F4096" s="125">
        <v>100</v>
      </c>
    </row>
    <row r="4097" spans="1:6" ht="12.75">
      <c r="A4097" s="523" t="s">
        <v>748</v>
      </c>
      <c r="B4097" s="521"/>
      <c r="C4097" s="118">
        <v>50000</v>
      </c>
      <c r="D4097" s="118">
        <v>50000</v>
      </c>
      <c r="E4097" s="118">
        <v>50000</v>
      </c>
      <c r="F4097" s="119">
        <v>100</v>
      </c>
    </row>
    <row r="4098" spans="1:6" ht="12.75">
      <c r="A4098" s="523" t="s">
        <v>750</v>
      </c>
      <c r="B4098" s="521"/>
      <c r="C4098" s="118">
        <v>50000</v>
      </c>
      <c r="D4098" s="118">
        <v>50000</v>
      </c>
      <c r="E4098" s="118">
        <v>50000</v>
      </c>
      <c r="F4098" s="119">
        <v>100</v>
      </c>
    </row>
    <row r="4099" spans="1:6" ht="12.75">
      <c r="A4099" s="126" t="s">
        <v>391</v>
      </c>
      <c r="B4099" s="126" t="s">
        <v>392</v>
      </c>
      <c r="C4099" s="127">
        <v>50000</v>
      </c>
      <c r="D4099" s="127">
        <v>50000</v>
      </c>
      <c r="E4099" s="127">
        <v>50000</v>
      </c>
      <c r="F4099" s="128">
        <v>100</v>
      </c>
    </row>
    <row r="4100" spans="1:6" ht="12.75">
      <c r="A4100" s="129" t="s">
        <v>393</v>
      </c>
      <c r="B4100" s="129" t="s">
        <v>394</v>
      </c>
      <c r="C4100" s="130" t="s">
        <v>161</v>
      </c>
      <c r="D4100" s="130" t="s">
        <v>161</v>
      </c>
      <c r="E4100" s="130">
        <v>50000</v>
      </c>
      <c r="F4100" s="131" t="s">
        <v>161</v>
      </c>
    </row>
    <row r="4101" spans="1:6" ht="12.75">
      <c r="A4101" s="123" t="s">
        <v>765</v>
      </c>
      <c r="B4101" s="123" t="s">
        <v>829</v>
      </c>
      <c r="C4101" s="124">
        <v>150000</v>
      </c>
      <c r="D4101" s="124">
        <v>150000</v>
      </c>
      <c r="E4101" s="124">
        <v>150000</v>
      </c>
      <c r="F4101" s="125">
        <v>100</v>
      </c>
    </row>
    <row r="4102" spans="1:6" ht="12.75">
      <c r="A4102" s="523" t="s">
        <v>746</v>
      </c>
      <c r="B4102" s="521"/>
      <c r="C4102" s="118">
        <v>150000</v>
      </c>
      <c r="D4102" s="118">
        <v>150000</v>
      </c>
      <c r="E4102" s="118">
        <v>150000</v>
      </c>
      <c r="F4102" s="119">
        <v>100</v>
      </c>
    </row>
    <row r="4103" spans="1:6" ht="12.75">
      <c r="A4103" s="523" t="s">
        <v>747</v>
      </c>
      <c r="B4103" s="521"/>
      <c r="C4103" s="118">
        <v>150000</v>
      </c>
      <c r="D4103" s="118">
        <v>150000</v>
      </c>
      <c r="E4103" s="118">
        <v>150000</v>
      </c>
      <c r="F4103" s="119">
        <v>100</v>
      </c>
    </row>
    <row r="4104" spans="1:6" ht="12.75">
      <c r="A4104" s="126" t="s">
        <v>410</v>
      </c>
      <c r="B4104" s="126" t="s">
        <v>251</v>
      </c>
      <c r="C4104" s="127">
        <v>150000</v>
      </c>
      <c r="D4104" s="127">
        <v>150000</v>
      </c>
      <c r="E4104" s="127">
        <v>150000</v>
      </c>
      <c r="F4104" s="128">
        <v>100</v>
      </c>
    </row>
    <row r="4105" spans="1:6" ht="12.75">
      <c r="A4105" s="129" t="s">
        <v>411</v>
      </c>
      <c r="B4105" s="129" t="s">
        <v>412</v>
      </c>
      <c r="C4105" s="130" t="s">
        <v>161</v>
      </c>
      <c r="D4105" s="130" t="s">
        <v>161</v>
      </c>
      <c r="E4105" s="130">
        <v>150000</v>
      </c>
      <c r="F4105" s="131" t="s">
        <v>161</v>
      </c>
    </row>
    <row r="4106" spans="1:6" ht="12.75">
      <c r="A4106" s="123" t="s">
        <v>767</v>
      </c>
      <c r="B4106" s="123" t="s">
        <v>830</v>
      </c>
      <c r="C4106" s="124">
        <v>7000</v>
      </c>
      <c r="D4106" s="124">
        <v>7000</v>
      </c>
      <c r="E4106" s="124">
        <v>7000</v>
      </c>
      <c r="F4106" s="125">
        <v>100</v>
      </c>
    </row>
    <row r="4107" spans="1:6" ht="12.75">
      <c r="A4107" s="523" t="s">
        <v>746</v>
      </c>
      <c r="B4107" s="521"/>
      <c r="C4107" s="118">
        <v>7000</v>
      </c>
      <c r="D4107" s="118">
        <v>7000</v>
      </c>
      <c r="E4107" s="118">
        <v>7000</v>
      </c>
      <c r="F4107" s="119">
        <v>100</v>
      </c>
    </row>
    <row r="4108" spans="1:6" ht="12.75">
      <c r="A4108" s="523" t="s">
        <v>747</v>
      </c>
      <c r="B4108" s="521"/>
      <c r="C4108" s="118">
        <v>7000</v>
      </c>
      <c r="D4108" s="118">
        <v>7000</v>
      </c>
      <c r="E4108" s="118">
        <v>7000</v>
      </c>
      <c r="F4108" s="119">
        <v>100</v>
      </c>
    </row>
    <row r="4109" spans="1:6" ht="12.75">
      <c r="A4109" s="126" t="s">
        <v>397</v>
      </c>
      <c r="B4109" s="126" t="s">
        <v>68</v>
      </c>
      <c r="C4109" s="127">
        <v>7000</v>
      </c>
      <c r="D4109" s="127">
        <v>7000</v>
      </c>
      <c r="E4109" s="127">
        <v>7000</v>
      </c>
      <c r="F4109" s="128">
        <v>100</v>
      </c>
    </row>
    <row r="4110" spans="1:6" ht="12.75">
      <c r="A4110" s="129" t="s">
        <v>398</v>
      </c>
      <c r="B4110" s="129" t="s">
        <v>69</v>
      </c>
      <c r="C4110" s="130" t="s">
        <v>161</v>
      </c>
      <c r="D4110" s="130" t="s">
        <v>161</v>
      </c>
      <c r="E4110" s="130">
        <v>7000</v>
      </c>
      <c r="F4110" s="131" t="s">
        <v>161</v>
      </c>
    </row>
    <row r="4111" spans="1:6" ht="12.75">
      <c r="A4111" s="123" t="s">
        <v>831</v>
      </c>
      <c r="B4111" s="123" t="s">
        <v>832</v>
      </c>
      <c r="C4111" s="124">
        <v>28000</v>
      </c>
      <c r="D4111" s="124">
        <v>28000</v>
      </c>
      <c r="E4111" s="124">
        <v>28000</v>
      </c>
      <c r="F4111" s="125">
        <v>100</v>
      </c>
    </row>
    <row r="4112" spans="1:6" ht="12.75">
      <c r="A4112" s="523" t="s">
        <v>746</v>
      </c>
      <c r="B4112" s="521"/>
      <c r="C4112" s="118">
        <v>28000</v>
      </c>
      <c r="D4112" s="118">
        <v>28000</v>
      </c>
      <c r="E4112" s="118">
        <v>28000</v>
      </c>
      <c r="F4112" s="119">
        <v>100</v>
      </c>
    </row>
    <row r="4113" spans="1:6" ht="12.75">
      <c r="A4113" s="523" t="s">
        <v>747</v>
      </c>
      <c r="B4113" s="521"/>
      <c r="C4113" s="118">
        <v>28000</v>
      </c>
      <c r="D4113" s="118">
        <v>28000</v>
      </c>
      <c r="E4113" s="118">
        <v>28000</v>
      </c>
      <c r="F4113" s="119">
        <v>100</v>
      </c>
    </row>
    <row r="4114" spans="1:6" ht="12.75">
      <c r="A4114" s="126" t="s">
        <v>397</v>
      </c>
      <c r="B4114" s="126" t="s">
        <v>68</v>
      </c>
      <c r="C4114" s="127">
        <v>28000</v>
      </c>
      <c r="D4114" s="127">
        <v>28000</v>
      </c>
      <c r="E4114" s="127">
        <v>28000</v>
      </c>
      <c r="F4114" s="128">
        <v>100</v>
      </c>
    </row>
    <row r="4115" spans="1:6" ht="12.75">
      <c r="A4115" s="129" t="s">
        <v>398</v>
      </c>
      <c r="B4115" s="129" t="s">
        <v>69</v>
      </c>
      <c r="C4115" s="130" t="s">
        <v>161</v>
      </c>
      <c r="D4115" s="130" t="s">
        <v>161</v>
      </c>
      <c r="E4115" s="130">
        <v>28000</v>
      </c>
      <c r="F4115" s="131" t="s">
        <v>161</v>
      </c>
    </row>
    <row r="4116" spans="1:6" ht="12.75">
      <c r="A4116" s="120" t="s">
        <v>1026</v>
      </c>
      <c r="B4116" s="120" t="s">
        <v>1027</v>
      </c>
      <c r="C4116" s="121">
        <v>2111200</v>
      </c>
      <c r="D4116" s="121">
        <v>2081700</v>
      </c>
      <c r="E4116" s="121">
        <v>1794323.59</v>
      </c>
      <c r="F4116" s="122">
        <v>86.2</v>
      </c>
    </row>
    <row r="4117" spans="1:6" ht="12.75">
      <c r="A4117" s="123" t="s">
        <v>757</v>
      </c>
      <c r="B4117" s="123" t="s">
        <v>1028</v>
      </c>
      <c r="C4117" s="124">
        <v>1200000</v>
      </c>
      <c r="D4117" s="124">
        <v>1170500</v>
      </c>
      <c r="E4117" s="124">
        <v>1116528.96</v>
      </c>
      <c r="F4117" s="125">
        <v>95.39</v>
      </c>
    </row>
    <row r="4118" spans="1:6" ht="12.75">
      <c r="A4118" s="523" t="s">
        <v>748</v>
      </c>
      <c r="B4118" s="521"/>
      <c r="C4118" s="118">
        <v>1200000</v>
      </c>
      <c r="D4118" s="118">
        <v>1170500</v>
      </c>
      <c r="E4118" s="118">
        <v>1116528.96</v>
      </c>
      <c r="F4118" s="119">
        <v>95.39</v>
      </c>
    </row>
    <row r="4119" spans="1:6" ht="12.75">
      <c r="A4119" s="523" t="s">
        <v>750</v>
      </c>
      <c r="B4119" s="521"/>
      <c r="C4119" s="118">
        <v>1200000</v>
      </c>
      <c r="D4119" s="118">
        <v>1170500</v>
      </c>
      <c r="E4119" s="118">
        <v>1116528.96</v>
      </c>
      <c r="F4119" s="119">
        <v>95.39</v>
      </c>
    </row>
    <row r="4120" spans="1:6" ht="12.75">
      <c r="A4120" s="126" t="s">
        <v>330</v>
      </c>
      <c r="B4120" s="126" t="s">
        <v>331</v>
      </c>
      <c r="C4120" s="127">
        <v>1000000</v>
      </c>
      <c r="D4120" s="127">
        <v>977000</v>
      </c>
      <c r="E4120" s="127">
        <v>976853.96</v>
      </c>
      <c r="F4120" s="128">
        <v>99.99</v>
      </c>
    </row>
    <row r="4121" spans="1:6" ht="12.75">
      <c r="A4121" s="129" t="s">
        <v>334</v>
      </c>
      <c r="B4121" s="129" t="s">
        <v>335</v>
      </c>
      <c r="C4121" s="130" t="s">
        <v>161</v>
      </c>
      <c r="D4121" s="130" t="s">
        <v>161</v>
      </c>
      <c r="E4121" s="130">
        <v>976853.96</v>
      </c>
      <c r="F4121" s="131" t="s">
        <v>161</v>
      </c>
    </row>
    <row r="4122" spans="1:6" ht="12.75">
      <c r="A4122" s="126" t="s">
        <v>445</v>
      </c>
      <c r="B4122" s="126" t="s">
        <v>446</v>
      </c>
      <c r="C4122" s="127">
        <v>150000</v>
      </c>
      <c r="D4122" s="127">
        <v>143500</v>
      </c>
      <c r="E4122" s="127">
        <v>139675</v>
      </c>
      <c r="F4122" s="128">
        <v>97.33</v>
      </c>
    </row>
    <row r="4123" spans="1:6" ht="12.75">
      <c r="A4123" s="129" t="s">
        <v>452</v>
      </c>
      <c r="B4123" s="129" t="s">
        <v>281</v>
      </c>
      <c r="C4123" s="130" t="s">
        <v>161</v>
      </c>
      <c r="D4123" s="130" t="s">
        <v>161</v>
      </c>
      <c r="E4123" s="130">
        <v>139675</v>
      </c>
      <c r="F4123" s="131" t="s">
        <v>161</v>
      </c>
    </row>
    <row r="4124" spans="1:6" ht="12.75">
      <c r="A4124" s="126" t="s">
        <v>473</v>
      </c>
      <c r="B4124" s="126" t="s">
        <v>474</v>
      </c>
      <c r="C4124" s="127">
        <v>50000</v>
      </c>
      <c r="D4124" s="127">
        <v>50000</v>
      </c>
      <c r="E4124" s="127">
        <v>0</v>
      </c>
      <c r="F4124" s="128">
        <v>0</v>
      </c>
    </row>
    <row r="4125" spans="1:6" ht="12.75">
      <c r="A4125" s="129" t="s">
        <v>475</v>
      </c>
      <c r="B4125" s="129" t="s">
        <v>474</v>
      </c>
      <c r="C4125" s="130" t="s">
        <v>161</v>
      </c>
      <c r="D4125" s="130" t="s">
        <v>161</v>
      </c>
      <c r="E4125" s="130">
        <v>0</v>
      </c>
      <c r="F4125" s="131" t="s">
        <v>161</v>
      </c>
    </row>
    <row r="4126" spans="1:6" ht="12.75">
      <c r="A4126" s="123" t="s">
        <v>798</v>
      </c>
      <c r="B4126" s="123" t="s">
        <v>1029</v>
      </c>
      <c r="C4126" s="124">
        <v>265000</v>
      </c>
      <c r="D4126" s="124">
        <v>265000</v>
      </c>
      <c r="E4126" s="124">
        <v>253819.03</v>
      </c>
      <c r="F4126" s="125">
        <v>95.78</v>
      </c>
    </row>
    <row r="4127" spans="1:6" ht="12.75">
      <c r="A4127" s="523" t="s">
        <v>748</v>
      </c>
      <c r="B4127" s="521"/>
      <c r="C4127" s="118">
        <v>265000</v>
      </c>
      <c r="D4127" s="118">
        <v>265000</v>
      </c>
      <c r="E4127" s="118">
        <v>253819.03</v>
      </c>
      <c r="F4127" s="119">
        <v>95.78</v>
      </c>
    </row>
    <row r="4128" spans="1:6" ht="12.75">
      <c r="A4128" s="523" t="s">
        <v>750</v>
      </c>
      <c r="B4128" s="521"/>
      <c r="C4128" s="118">
        <v>265000</v>
      </c>
      <c r="D4128" s="118">
        <v>265000</v>
      </c>
      <c r="E4128" s="118">
        <v>253819.03</v>
      </c>
      <c r="F4128" s="119">
        <v>95.78</v>
      </c>
    </row>
    <row r="4129" spans="1:6" ht="12.75">
      <c r="A4129" s="126" t="s">
        <v>316</v>
      </c>
      <c r="B4129" s="126" t="s">
        <v>317</v>
      </c>
      <c r="C4129" s="127">
        <v>195000</v>
      </c>
      <c r="D4129" s="127">
        <v>195000</v>
      </c>
      <c r="E4129" s="127">
        <v>191613.78</v>
      </c>
      <c r="F4129" s="128">
        <v>98.26</v>
      </c>
    </row>
    <row r="4130" spans="1:6" ht="12.75">
      <c r="A4130" s="129" t="s">
        <v>318</v>
      </c>
      <c r="B4130" s="129" t="s">
        <v>319</v>
      </c>
      <c r="C4130" s="130" t="s">
        <v>161</v>
      </c>
      <c r="D4130" s="130" t="s">
        <v>161</v>
      </c>
      <c r="E4130" s="130">
        <v>0</v>
      </c>
      <c r="F4130" s="131" t="s">
        <v>161</v>
      </c>
    </row>
    <row r="4131" spans="1:6" ht="12.75">
      <c r="A4131" s="129" t="s">
        <v>322</v>
      </c>
      <c r="B4131" s="129" t="s">
        <v>323</v>
      </c>
      <c r="C4131" s="130" t="s">
        <v>161</v>
      </c>
      <c r="D4131" s="130" t="s">
        <v>161</v>
      </c>
      <c r="E4131" s="130">
        <v>191613.78</v>
      </c>
      <c r="F4131" s="131" t="s">
        <v>161</v>
      </c>
    </row>
    <row r="4132" spans="1:6" ht="12.75">
      <c r="A4132" s="126" t="s">
        <v>330</v>
      </c>
      <c r="B4132" s="126" t="s">
        <v>331</v>
      </c>
      <c r="C4132" s="127">
        <v>69000</v>
      </c>
      <c r="D4132" s="127">
        <v>69000</v>
      </c>
      <c r="E4132" s="127">
        <v>62205.25</v>
      </c>
      <c r="F4132" s="128">
        <v>90.15</v>
      </c>
    </row>
    <row r="4133" spans="1:6" ht="12.75">
      <c r="A4133" s="129" t="s">
        <v>334</v>
      </c>
      <c r="B4133" s="129" t="s">
        <v>335</v>
      </c>
      <c r="C4133" s="130" t="s">
        <v>161</v>
      </c>
      <c r="D4133" s="130" t="s">
        <v>161</v>
      </c>
      <c r="E4133" s="130">
        <v>0</v>
      </c>
      <c r="F4133" s="131" t="s">
        <v>161</v>
      </c>
    </row>
    <row r="4134" spans="1:6" ht="12.75">
      <c r="A4134" s="129" t="s">
        <v>336</v>
      </c>
      <c r="B4134" s="129" t="s">
        <v>337</v>
      </c>
      <c r="C4134" s="130" t="s">
        <v>161</v>
      </c>
      <c r="D4134" s="130" t="s">
        <v>161</v>
      </c>
      <c r="E4134" s="130">
        <v>0</v>
      </c>
      <c r="F4134" s="131" t="s">
        <v>161</v>
      </c>
    </row>
    <row r="4135" spans="1:6" ht="12.75">
      <c r="A4135" s="129" t="s">
        <v>338</v>
      </c>
      <c r="B4135" s="129" t="s">
        <v>339</v>
      </c>
      <c r="C4135" s="130" t="s">
        <v>161</v>
      </c>
      <c r="D4135" s="130" t="s">
        <v>161</v>
      </c>
      <c r="E4135" s="130">
        <v>56440.25</v>
      </c>
      <c r="F4135" s="131" t="s">
        <v>161</v>
      </c>
    </row>
    <row r="4136" spans="1:6" ht="12.75">
      <c r="A4136" s="129" t="s">
        <v>340</v>
      </c>
      <c r="B4136" s="129" t="s">
        <v>341</v>
      </c>
      <c r="C4136" s="130" t="s">
        <v>161</v>
      </c>
      <c r="D4136" s="130" t="s">
        <v>161</v>
      </c>
      <c r="E4136" s="130">
        <v>3600</v>
      </c>
      <c r="F4136" s="131" t="s">
        <v>161</v>
      </c>
    </row>
    <row r="4137" spans="1:6" ht="12.75">
      <c r="A4137" s="129" t="s">
        <v>344</v>
      </c>
      <c r="B4137" s="129" t="s">
        <v>345</v>
      </c>
      <c r="C4137" s="130" t="s">
        <v>161</v>
      </c>
      <c r="D4137" s="130" t="s">
        <v>161</v>
      </c>
      <c r="E4137" s="130">
        <v>0</v>
      </c>
      <c r="F4137" s="131" t="s">
        <v>161</v>
      </c>
    </row>
    <row r="4138" spans="1:6" ht="12.75">
      <c r="A4138" s="129" t="s">
        <v>348</v>
      </c>
      <c r="B4138" s="129" t="s">
        <v>349</v>
      </c>
      <c r="C4138" s="130" t="s">
        <v>161</v>
      </c>
      <c r="D4138" s="130" t="s">
        <v>161</v>
      </c>
      <c r="E4138" s="130">
        <v>2165</v>
      </c>
      <c r="F4138" s="131" t="s">
        <v>161</v>
      </c>
    </row>
    <row r="4139" spans="1:6" ht="12.75">
      <c r="A4139" s="126" t="s">
        <v>353</v>
      </c>
      <c r="B4139" s="126" t="s">
        <v>354</v>
      </c>
      <c r="C4139" s="127">
        <v>1000</v>
      </c>
      <c r="D4139" s="127">
        <v>1000</v>
      </c>
      <c r="E4139" s="127">
        <v>0</v>
      </c>
      <c r="F4139" s="128">
        <v>0</v>
      </c>
    </row>
    <row r="4140" spans="1:6" ht="12.75">
      <c r="A4140" s="129" t="s">
        <v>365</v>
      </c>
      <c r="B4140" s="129" t="s">
        <v>354</v>
      </c>
      <c r="C4140" s="130" t="s">
        <v>161</v>
      </c>
      <c r="D4140" s="130" t="s">
        <v>161</v>
      </c>
      <c r="E4140" s="130">
        <v>0</v>
      </c>
      <c r="F4140" s="131" t="s">
        <v>161</v>
      </c>
    </row>
    <row r="4141" spans="1:6" ht="12.75">
      <c r="A4141" s="123" t="s">
        <v>759</v>
      </c>
      <c r="B4141" s="123" t="s">
        <v>1030</v>
      </c>
      <c r="C4141" s="124">
        <v>400000</v>
      </c>
      <c r="D4141" s="124">
        <v>400000</v>
      </c>
      <c r="E4141" s="124">
        <v>194194.27</v>
      </c>
      <c r="F4141" s="125">
        <v>48.55</v>
      </c>
    </row>
    <row r="4142" spans="1:6" ht="12.75">
      <c r="A4142" s="523" t="s">
        <v>748</v>
      </c>
      <c r="B4142" s="521"/>
      <c r="C4142" s="118">
        <v>400000</v>
      </c>
      <c r="D4142" s="118">
        <v>400000</v>
      </c>
      <c r="E4142" s="118">
        <v>194194.27</v>
      </c>
      <c r="F4142" s="119">
        <v>48.55</v>
      </c>
    </row>
    <row r="4143" spans="1:6" ht="12.75">
      <c r="A4143" s="523" t="s">
        <v>750</v>
      </c>
      <c r="B4143" s="521"/>
      <c r="C4143" s="118">
        <v>400000</v>
      </c>
      <c r="D4143" s="118">
        <v>400000</v>
      </c>
      <c r="E4143" s="118">
        <v>194194.27</v>
      </c>
      <c r="F4143" s="119">
        <v>48.55</v>
      </c>
    </row>
    <row r="4144" spans="1:6" ht="12.75">
      <c r="A4144" s="126" t="s">
        <v>330</v>
      </c>
      <c r="B4144" s="126" t="s">
        <v>331</v>
      </c>
      <c r="C4144" s="127">
        <v>400000</v>
      </c>
      <c r="D4144" s="127">
        <v>400000</v>
      </c>
      <c r="E4144" s="127">
        <v>194194.27</v>
      </c>
      <c r="F4144" s="128">
        <v>48.55</v>
      </c>
    </row>
    <row r="4145" spans="1:6" ht="12.75">
      <c r="A4145" s="129" t="s">
        <v>338</v>
      </c>
      <c r="B4145" s="129" t="s">
        <v>339</v>
      </c>
      <c r="C4145" s="130" t="s">
        <v>161</v>
      </c>
      <c r="D4145" s="130" t="s">
        <v>161</v>
      </c>
      <c r="E4145" s="130">
        <v>194194.27</v>
      </c>
      <c r="F4145" s="131" t="s">
        <v>161</v>
      </c>
    </row>
    <row r="4146" spans="1:6" ht="12.75">
      <c r="A4146" s="123" t="s">
        <v>767</v>
      </c>
      <c r="B4146" s="123" t="s">
        <v>1032</v>
      </c>
      <c r="C4146" s="124">
        <v>186200</v>
      </c>
      <c r="D4146" s="124">
        <v>186200</v>
      </c>
      <c r="E4146" s="124">
        <v>186131.33</v>
      </c>
      <c r="F4146" s="125">
        <v>99.96</v>
      </c>
    </row>
    <row r="4147" spans="1:6" ht="12.75">
      <c r="A4147" s="523" t="s">
        <v>748</v>
      </c>
      <c r="B4147" s="521"/>
      <c r="C4147" s="118">
        <v>186200</v>
      </c>
      <c r="D4147" s="118">
        <v>186200</v>
      </c>
      <c r="E4147" s="118">
        <v>186131.33</v>
      </c>
      <c r="F4147" s="119">
        <v>99.96</v>
      </c>
    </row>
    <row r="4148" spans="1:6" ht="12.75">
      <c r="A4148" s="523" t="s">
        <v>750</v>
      </c>
      <c r="B4148" s="521"/>
      <c r="C4148" s="118">
        <v>186200</v>
      </c>
      <c r="D4148" s="118">
        <v>186200</v>
      </c>
      <c r="E4148" s="118">
        <v>186131.33</v>
      </c>
      <c r="F4148" s="119">
        <v>99.96</v>
      </c>
    </row>
    <row r="4149" spans="1:6" ht="12.75">
      <c r="A4149" s="126" t="s">
        <v>330</v>
      </c>
      <c r="B4149" s="126" t="s">
        <v>331</v>
      </c>
      <c r="C4149" s="127">
        <v>186200</v>
      </c>
      <c r="D4149" s="127">
        <v>186200</v>
      </c>
      <c r="E4149" s="127">
        <v>186131.33</v>
      </c>
      <c r="F4149" s="128">
        <v>99.96</v>
      </c>
    </row>
    <row r="4150" spans="1:6" ht="12.75">
      <c r="A4150" s="129" t="s">
        <v>334</v>
      </c>
      <c r="B4150" s="129" t="s">
        <v>335</v>
      </c>
      <c r="C4150" s="130" t="s">
        <v>161</v>
      </c>
      <c r="D4150" s="130" t="s">
        <v>161</v>
      </c>
      <c r="E4150" s="130">
        <v>141131.33</v>
      </c>
      <c r="F4150" s="131" t="s">
        <v>161</v>
      </c>
    </row>
    <row r="4151" spans="1:6" ht="12.75">
      <c r="A4151" s="129" t="s">
        <v>340</v>
      </c>
      <c r="B4151" s="129" t="s">
        <v>341</v>
      </c>
      <c r="C4151" s="130" t="s">
        <v>161</v>
      </c>
      <c r="D4151" s="130" t="s">
        <v>161</v>
      </c>
      <c r="E4151" s="130">
        <v>45000</v>
      </c>
      <c r="F4151" s="131" t="s">
        <v>161</v>
      </c>
    </row>
    <row r="4152" spans="1:6" ht="12.75">
      <c r="A4152" s="123" t="s">
        <v>801</v>
      </c>
      <c r="B4152" s="123" t="s">
        <v>1034</v>
      </c>
      <c r="C4152" s="124">
        <v>60000</v>
      </c>
      <c r="D4152" s="124">
        <v>60000</v>
      </c>
      <c r="E4152" s="124">
        <v>43650</v>
      </c>
      <c r="F4152" s="125">
        <v>72.75</v>
      </c>
    </row>
    <row r="4153" spans="1:6" ht="12.75">
      <c r="A4153" s="523" t="s">
        <v>746</v>
      </c>
      <c r="B4153" s="521"/>
      <c r="C4153" s="118">
        <v>60000</v>
      </c>
      <c r="D4153" s="118">
        <v>60000</v>
      </c>
      <c r="E4153" s="118">
        <v>43650</v>
      </c>
      <c r="F4153" s="119">
        <v>72.75</v>
      </c>
    </row>
    <row r="4154" spans="1:6" ht="12.75">
      <c r="A4154" s="523" t="s">
        <v>747</v>
      </c>
      <c r="B4154" s="521"/>
      <c r="C4154" s="118">
        <v>60000</v>
      </c>
      <c r="D4154" s="118">
        <v>60000</v>
      </c>
      <c r="E4154" s="118">
        <v>43650</v>
      </c>
      <c r="F4154" s="119">
        <v>72.75</v>
      </c>
    </row>
    <row r="4155" spans="1:6" ht="12.75">
      <c r="A4155" s="126" t="s">
        <v>330</v>
      </c>
      <c r="B4155" s="126" t="s">
        <v>331</v>
      </c>
      <c r="C4155" s="127">
        <v>57000</v>
      </c>
      <c r="D4155" s="127">
        <v>57000</v>
      </c>
      <c r="E4155" s="127">
        <v>43650</v>
      </c>
      <c r="F4155" s="128">
        <v>76.58</v>
      </c>
    </row>
    <row r="4156" spans="1:6" ht="12.75">
      <c r="A4156" s="129" t="s">
        <v>336</v>
      </c>
      <c r="B4156" s="129" t="s">
        <v>337</v>
      </c>
      <c r="C4156" s="130" t="s">
        <v>161</v>
      </c>
      <c r="D4156" s="130" t="s">
        <v>161</v>
      </c>
      <c r="E4156" s="130">
        <v>0</v>
      </c>
      <c r="F4156" s="131" t="s">
        <v>161</v>
      </c>
    </row>
    <row r="4157" spans="1:6" ht="12.75">
      <c r="A4157" s="129" t="s">
        <v>344</v>
      </c>
      <c r="B4157" s="129" t="s">
        <v>345</v>
      </c>
      <c r="C4157" s="130" t="s">
        <v>161</v>
      </c>
      <c r="D4157" s="130" t="s">
        <v>161</v>
      </c>
      <c r="E4157" s="130">
        <v>18750</v>
      </c>
      <c r="F4157" s="131" t="s">
        <v>161</v>
      </c>
    </row>
    <row r="4158" spans="1:6" ht="12.75">
      <c r="A4158" s="129" t="s">
        <v>346</v>
      </c>
      <c r="B4158" s="129" t="s">
        <v>347</v>
      </c>
      <c r="C4158" s="130" t="s">
        <v>161</v>
      </c>
      <c r="D4158" s="130" t="s">
        <v>161</v>
      </c>
      <c r="E4158" s="130">
        <v>24900</v>
      </c>
      <c r="F4158" s="131" t="s">
        <v>161</v>
      </c>
    </row>
    <row r="4159" spans="1:6" ht="12.75">
      <c r="A4159" s="126" t="s">
        <v>353</v>
      </c>
      <c r="B4159" s="126" t="s">
        <v>354</v>
      </c>
      <c r="C4159" s="127">
        <v>3000</v>
      </c>
      <c r="D4159" s="127">
        <v>3000</v>
      </c>
      <c r="E4159" s="127">
        <v>0</v>
      </c>
      <c r="F4159" s="128">
        <v>0</v>
      </c>
    </row>
    <row r="4160" spans="1:6" ht="12.75">
      <c r="A4160" s="129" t="s">
        <v>362</v>
      </c>
      <c r="B4160" s="129" t="s">
        <v>363</v>
      </c>
      <c r="C4160" s="130" t="s">
        <v>161</v>
      </c>
      <c r="D4160" s="130" t="s">
        <v>161</v>
      </c>
      <c r="E4160" s="130">
        <v>0</v>
      </c>
      <c r="F4160" s="131" t="s">
        <v>161</v>
      </c>
    </row>
    <row r="4161" spans="1:6" ht="12.75">
      <c r="A4161" s="120" t="s">
        <v>835</v>
      </c>
      <c r="B4161" s="120" t="s">
        <v>836</v>
      </c>
      <c r="C4161" s="121">
        <v>153200</v>
      </c>
      <c r="D4161" s="121">
        <v>153200</v>
      </c>
      <c r="E4161" s="121">
        <v>95463.49</v>
      </c>
      <c r="F4161" s="122">
        <v>62.31</v>
      </c>
    </row>
    <row r="4162" spans="1:6" ht="12.75">
      <c r="A4162" s="123" t="s">
        <v>837</v>
      </c>
      <c r="B4162" s="123" t="s">
        <v>838</v>
      </c>
      <c r="C4162" s="124">
        <v>153200</v>
      </c>
      <c r="D4162" s="124">
        <v>153200</v>
      </c>
      <c r="E4162" s="124">
        <v>95463.49</v>
      </c>
      <c r="F4162" s="125">
        <v>62.31</v>
      </c>
    </row>
    <row r="4163" spans="1:6" ht="12.75">
      <c r="A4163" s="523" t="s">
        <v>746</v>
      </c>
      <c r="B4163" s="521"/>
      <c r="C4163" s="118">
        <v>23580</v>
      </c>
      <c r="D4163" s="118">
        <v>23580</v>
      </c>
      <c r="E4163" s="118">
        <v>14319.53</v>
      </c>
      <c r="F4163" s="119">
        <v>60.73</v>
      </c>
    </row>
    <row r="4164" spans="1:6" ht="12.75">
      <c r="A4164" s="523" t="s">
        <v>747</v>
      </c>
      <c r="B4164" s="521"/>
      <c r="C4164" s="118">
        <v>23580</v>
      </c>
      <c r="D4164" s="118">
        <v>23580</v>
      </c>
      <c r="E4164" s="118">
        <v>14319.53</v>
      </c>
      <c r="F4164" s="119">
        <v>60.73</v>
      </c>
    </row>
    <row r="4165" spans="1:6" ht="12.75">
      <c r="A4165" s="126" t="s">
        <v>289</v>
      </c>
      <c r="B4165" s="126" t="s">
        <v>290</v>
      </c>
      <c r="C4165" s="127">
        <v>8421</v>
      </c>
      <c r="D4165" s="127">
        <v>8421</v>
      </c>
      <c r="E4165" s="127">
        <v>5203.3</v>
      </c>
      <c r="F4165" s="128">
        <v>61.79</v>
      </c>
    </row>
    <row r="4166" spans="1:6" ht="12.75">
      <c r="A4166" s="129" t="s">
        <v>291</v>
      </c>
      <c r="B4166" s="129" t="s">
        <v>292</v>
      </c>
      <c r="C4166" s="130" t="s">
        <v>161</v>
      </c>
      <c r="D4166" s="130" t="s">
        <v>161</v>
      </c>
      <c r="E4166" s="130">
        <v>5203.3</v>
      </c>
      <c r="F4166" s="131" t="s">
        <v>161</v>
      </c>
    </row>
    <row r="4167" spans="1:6" ht="12.75">
      <c r="A4167" s="126" t="s">
        <v>298</v>
      </c>
      <c r="B4167" s="126" t="s">
        <v>299</v>
      </c>
      <c r="C4167" s="127">
        <v>1389</v>
      </c>
      <c r="D4167" s="127">
        <v>1389</v>
      </c>
      <c r="E4167" s="127">
        <v>858.54</v>
      </c>
      <c r="F4167" s="128">
        <v>61.81</v>
      </c>
    </row>
    <row r="4168" spans="1:6" ht="12.75">
      <c r="A4168" s="129" t="s">
        <v>302</v>
      </c>
      <c r="B4168" s="129" t="s">
        <v>303</v>
      </c>
      <c r="C4168" s="130" t="s">
        <v>161</v>
      </c>
      <c r="D4168" s="130" t="s">
        <v>161</v>
      </c>
      <c r="E4168" s="130">
        <v>858.54</v>
      </c>
      <c r="F4168" s="131" t="s">
        <v>161</v>
      </c>
    </row>
    <row r="4169" spans="1:6" ht="12.75">
      <c r="A4169" s="126" t="s">
        <v>330</v>
      </c>
      <c r="B4169" s="126" t="s">
        <v>331</v>
      </c>
      <c r="C4169" s="127">
        <v>13770</v>
      </c>
      <c r="D4169" s="127">
        <v>13770</v>
      </c>
      <c r="E4169" s="127">
        <v>8257.69</v>
      </c>
      <c r="F4169" s="128">
        <v>59.97</v>
      </c>
    </row>
    <row r="4170" spans="1:6" ht="12.75">
      <c r="A4170" s="129" t="s">
        <v>344</v>
      </c>
      <c r="B4170" s="129" t="s">
        <v>345</v>
      </c>
      <c r="C4170" s="130" t="s">
        <v>161</v>
      </c>
      <c r="D4170" s="130" t="s">
        <v>161</v>
      </c>
      <c r="E4170" s="130">
        <v>5240.82</v>
      </c>
      <c r="F4170" s="131" t="s">
        <v>161</v>
      </c>
    </row>
    <row r="4171" spans="1:6" ht="12.75">
      <c r="A4171" s="129" t="s">
        <v>348</v>
      </c>
      <c r="B4171" s="129" t="s">
        <v>349</v>
      </c>
      <c r="C4171" s="130" t="s">
        <v>161</v>
      </c>
      <c r="D4171" s="130" t="s">
        <v>161</v>
      </c>
      <c r="E4171" s="130">
        <v>3016.87</v>
      </c>
      <c r="F4171" s="131" t="s">
        <v>161</v>
      </c>
    </row>
    <row r="4172" spans="1:6" ht="12.75">
      <c r="A4172" s="523" t="s">
        <v>751</v>
      </c>
      <c r="B4172" s="521"/>
      <c r="C4172" s="118">
        <v>129620</v>
      </c>
      <c r="D4172" s="118">
        <v>129620</v>
      </c>
      <c r="E4172" s="118">
        <v>81143.96</v>
      </c>
      <c r="F4172" s="119">
        <v>62.6</v>
      </c>
    </row>
    <row r="4173" spans="1:6" ht="12.75">
      <c r="A4173" s="523" t="s">
        <v>752</v>
      </c>
      <c r="B4173" s="521"/>
      <c r="C4173" s="118">
        <v>129620</v>
      </c>
      <c r="D4173" s="118">
        <v>129620</v>
      </c>
      <c r="E4173" s="118">
        <v>81143.96</v>
      </c>
      <c r="F4173" s="119">
        <v>62.6</v>
      </c>
    </row>
    <row r="4174" spans="1:6" ht="12.75">
      <c r="A4174" s="126" t="s">
        <v>289</v>
      </c>
      <c r="B4174" s="126" t="s">
        <v>290</v>
      </c>
      <c r="C4174" s="127">
        <v>47717</v>
      </c>
      <c r="D4174" s="127">
        <v>47717</v>
      </c>
      <c r="E4174" s="127">
        <v>29485.3</v>
      </c>
      <c r="F4174" s="128">
        <v>61.79</v>
      </c>
    </row>
    <row r="4175" spans="1:6" ht="12.75">
      <c r="A4175" s="129" t="s">
        <v>291</v>
      </c>
      <c r="B4175" s="129" t="s">
        <v>292</v>
      </c>
      <c r="C4175" s="130" t="s">
        <v>161</v>
      </c>
      <c r="D4175" s="130" t="s">
        <v>161</v>
      </c>
      <c r="E4175" s="130">
        <v>29485.3</v>
      </c>
      <c r="F4175" s="131" t="s">
        <v>161</v>
      </c>
    </row>
    <row r="4176" spans="1:6" ht="12.75">
      <c r="A4176" s="126" t="s">
        <v>298</v>
      </c>
      <c r="B4176" s="126" t="s">
        <v>299</v>
      </c>
      <c r="C4176" s="127">
        <v>7873</v>
      </c>
      <c r="D4176" s="127">
        <v>7873</v>
      </c>
      <c r="E4176" s="127">
        <v>4865.08</v>
      </c>
      <c r="F4176" s="128">
        <v>61.79</v>
      </c>
    </row>
    <row r="4177" spans="1:6" ht="12.75">
      <c r="A4177" s="129" t="s">
        <v>302</v>
      </c>
      <c r="B4177" s="129" t="s">
        <v>303</v>
      </c>
      <c r="C4177" s="130" t="s">
        <v>161</v>
      </c>
      <c r="D4177" s="130" t="s">
        <v>161</v>
      </c>
      <c r="E4177" s="130">
        <v>4865.08</v>
      </c>
      <c r="F4177" s="131" t="s">
        <v>161</v>
      </c>
    </row>
    <row r="4178" spans="1:6" ht="12.75">
      <c r="A4178" s="126" t="s">
        <v>330</v>
      </c>
      <c r="B4178" s="126" t="s">
        <v>331</v>
      </c>
      <c r="C4178" s="127">
        <v>74030</v>
      </c>
      <c r="D4178" s="127">
        <v>74030</v>
      </c>
      <c r="E4178" s="127">
        <v>46793.58</v>
      </c>
      <c r="F4178" s="128">
        <v>63.21</v>
      </c>
    </row>
    <row r="4179" spans="1:6" ht="12.75">
      <c r="A4179" s="129" t="s">
        <v>344</v>
      </c>
      <c r="B4179" s="129" t="s">
        <v>345</v>
      </c>
      <c r="C4179" s="130" t="s">
        <v>161</v>
      </c>
      <c r="D4179" s="130" t="s">
        <v>161</v>
      </c>
      <c r="E4179" s="130">
        <v>29697.95</v>
      </c>
      <c r="F4179" s="131" t="s">
        <v>161</v>
      </c>
    </row>
    <row r="4180" spans="1:6" ht="12.75">
      <c r="A4180" s="129" t="s">
        <v>348</v>
      </c>
      <c r="B4180" s="129" t="s">
        <v>349</v>
      </c>
      <c r="C4180" s="130" t="s">
        <v>161</v>
      </c>
      <c r="D4180" s="130" t="s">
        <v>161</v>
      </c>
      <c r="E4180" s="130">
        <v>17095.63</v>
      </c>
      <c r="F4180" s="131" t="s">
        <v>161</v>
      </c>
    </row>
  </sheetData>
  <sheetProtection/>
  <mergeCells count="1158">
    <mergeCell ref="A4153:B4153"/>
    <mergeCell ref="A4154:B4154"/>
    <mergeCell ref="A4163:B4163"/>
    <mergeCell ref="A4164:B4164"/>
    <mergeCell ref="A4172:B4172"/>
    <mergeCell ref="A4173:B4173"/>
    <mergeCell ref="A4127:B4127"/>
    <mergeCell ref="A4128:B4128"/>
    <mergeCell ref="A4142:B4142"/>
    <mergeCell ref="A4143:B4143"/>
    <mergeCell ref="A4147:B4147"/>
    <mergeCell ref="A4148:B4148"/>
    <mergeCell ref="A4107:B4107"/>
    <mergeCell ref="A4108:B4108"/>
    <mergeCell ref="A4112:B4112"/>
    <mergeCell ref="A4113:B4113"/>
    <mergeCell ref="A4118:B4118"/>
    <mergeCell ref="A4119:B4119"/>
    <mergeCell ref="A4091:B4091"/>
    <mergeCell ref="A4092:B4092"/>
    <mergeCell ref="A4097:B4097"/>
    <mergeCell ref="A4098:B4098"/>
    <mergeCell ref="A4102:B4102"/>
    <mergeCell ref="A4103:B4103"/>
    <mergeCell ref="A4076:B4076"/>
    <mergeCell ref="A4077:B4077"/>
    <mergeCell ref="A4081:B4081"/>
    <mergeCell ref="A4082:B4082"/>
    <mergeCell ref="A4086:B4086"/>
    <mergeCell ref="A4087:B4087"/>
    <mergeCell ref="A4057:B4057"/>
    <mergeCell ref="A4058:B4058"/>
    <mergeCell ref="A4062:B4062"/>
    <mergeCell ref="A4063:B4063"/>
    <mergeCell ref="A4071:B4071"/>
    <mergeCell ref="A4072:B4072"/>
    <mergeCell ref="A4039:B4039"/>
    <mergeCell ref="A4040:B4040"/>
    <mergeCell ref="A4048:B4048"/>
    <mergeCell ref="A4049:B4049"/>
    <mergeCell ref="A4052:B4052"/>
    <mergeCell ref="A4053:B4053"/>
    <mergeCell ref="A4019:B4019"/>
    <mergeCell ref="A4020:B4020"/>
    <mergeCell ref="A4024:B4024"/>
    <mergeCell ref="A4025:B4025"/>
    <mergeCell ref="A4034:B4034"/>
    <mergeCell ref="A4035:B4035"/>
    <mergeCell ref="A3990:B3990"/>
    <mergeCell ref="A3991:B3991"/>
    <mergeCell ref="A3992:B3992"/>
    <mergeCell ref="A3993:B3993"/>
    <mergeCell ref="A3996:B3996"/>
    <mergeCell ref="A3997:B3997"/>
    <mergeCell ref="A3984:B3984"/>
    <mergeCell ref="A3985:B3985"/>
    <mergeCell ref="A3986:B3986"/>
    <mergeCell ref="A3987:B3987"/>
    <mergeCell ref="A3988:B3988"/>
    <mergeCell ref="A3989:B3989"/>
    <mergeCell ref="A3957:B3957"/>
    <mergeCell ref="A3958:B3958"/>
    <mergeCell ref="A3959:B3959"/>
    <mergeCell ref="A3960:B3960"/>
    <mergeCell ref="A3963:B3963"/>
    <mergeCell ref="A3964:B3964"/>
    <mergeCell ref="A3943:B3943"/>
    <mergeCell ref="A3944:B3944"/>
    <mergeCell ref="A3948:B3948"/>
    <mergeCell ref="A3949:B3949"/>
    <mergeCell ref="A3953:B3953"/>
    <mergeCell ref="A3954:B3954"/>
    <mergeCell ref="A3920:B3920"/>
    <mergeCell ref="A3921:B3921"/>
    <mergeCell ref="A3928:B3928"/>
    <mergeCell ref="A3929:B3929"/>
    <mergeCell ref="A3938:B3938"/>
    <mergeCell ref="A3939:B3939"/>
    <mergeCell ref="A3900:B3900"/>
    <mergeCell ref="A3901:B3901"/>
    <mergeCell ref="A3905:B3905"/>
    <mergeCell ref="A3906:B3906"/>
    <mergeCell ref="A3910:B3910"/>
    <mergeCell ref="A3911:B3911"/>
    <mergeCell ref="A3884:B3884"/>
    <mergeCell ref="A3885:B3885"/>
    <mergeCell ref="A3889:B3889"/>
    <mergeCell ref="A3890:B3890"/>
    <mergeCell ref="A3894:B3894"/>
    <mergeCell ref="A3895:B3895"/>
    <mergeCell ref="A3863:B3863"/>
    <mergeCell ref="A3864:B3864"/>
    <mergeCell ref="A3874:B3874"/>
    <mergeCell ref="A3875:B3875"/>
    <mergeCell ref="A3879:B3879"/>
    <mergeCell ref="A3880:B3880"/>
    <mergeCell ref="A3847:B3847"/>
    <mergeCell ref="A3848:B3848"/>
    <mergeCell ref="A3852:B3852"/>
    <mergeCell ref="A3853:B3853"/>
    <mergeCell ref="A3857:B3857"/>
    <mergeCell ref="A3858:B3858"/>
    <mergeCell ref="A3816:B3816"/>
    <mergeCell ref="A3817:B3817"/>
    <mergeCell ref="A3818:B3818"/>
    <mergeCell ref="A3819:B3819"/>
    <mergeCell ref="A3822:B3822"/>
    <mergeCell ref="A3823:B3823"/>
    <mergeCell ref="A3810:B3810"/>
    <mergeCell ref="A3811:B3811"/>
    <mergeCell ref="A3812:B3812"/>
    <mergeCell ref="A3813:B3813"/>
    <mergeCell ref="A3814:B3814"/>
    <mergeCell ref="A3815:B3815"/>
    <mergeCell ref="A3799:B3799"/>
    <mergeCell ref="A3803:B3803"/>
    <mergeCell ref="A3804:B3804"/>
    <mergeCell ref="A3807:B3807"/>
    <mergeCell ref="A3808:B3808"/>
    <mergeCell ref="A3809:B3809"/>
    <mergeCell ref="A3785:B3785"/>
    <mergeCell ref="A3789:B3789"/>
    <mergeCell ref="A3790:B3790"/>
    <mergeCell ref="A3794:B3794"/>
    <mergeCell ref="A3795:B3795"/>
    <mergeCell ref="A3798:B3798"/>
    <mergeCell ref="A3772:B3772"/>
    <mergeCell ref="A3773:B3773"/>
    <mergeCell ref="A3777:B3777"/>
    <mergeCell ref="A3778:B3778"/>
    <mergeCell ref="A3781:B3781"/>
    <mergeCell ref="A3782:B3782"/>
    <mergeCell ref="A3757:B3757"/>
    <mergeCell ref="A3758:B3758"/>
    <mergeCell ref="A3762:B3762"/>
    <mergeCell ref="A3763:B3763"/>
    <mergeCell ref="A3767:B3767"/>
    <mergeCell ref="A3768:B3768"/>
    <mergeCell ref="A3742:B3742"/>
    <mergeCell ref="A3743:B3743"/>
    <mergeCell ref="A3747:B3747"/>
    <mergeCell ref="A3748:B3748"/>
    <mergeCell ref="A3752:B3752"/>
    <mergeCell ref="A3753:B3753"/>
    <mergeCell ref="A3727:B3727"/>
    <mergeCell ref="A3728:B3728"/>
    <mergeCell ref="A3732:B3732"/>
    <mergeCell ref="A3733:B3733"/>
    <mergeCell ref="A3737:B3737"/>
    <mergeCell ref="A3738:B3738"/>
    <mergeCell ref="A3714:B3714"/>
    <mergeCell ref="A3715:B3715"/>
    <mergeCell ref="A3718:B3718"/>
    <mergeCell ref="A3719:B3719"/>
    <mergeCell ref="A3722:B3722"/>
    <mergeCell ref="A3723:B3723"/>
    <mergeCell ref="A3700:B3700"/>
    <mergeCell ref="A3701:B3701"/>
    <mergeCell ref="A3704:B3704"/>
    <mergeCell ref="A3705:B3705"/>
    <mergeCell ref="A3709:B3709"/>
    <mergeCell ref="A3710:B3710"/>
    <mergeCell ref="A3683:B3683"/>
    <mergeCell ref="A3684:B3684"/>
    <mergeCell ref="A3688:B3688"/>
    <mergeCell ref="A3689:B3689"/>
    <mergeCell ref="A3693:B3693"/>
    <mergeCell ref="A3694:B3694"/>
    <mergeCell ref="A3668:B3668"/>
    <mergeCell ref="A3669:B3669"/>
    <mergeCell ref="A3673:B3673"/>
    <mergeCell ref="A3674:B3674"/>
    <mergeCell ref="A3678:B3678"/>
    <mergeCell ref="A3679:B3679"/>
    <mergeCell ref="A3653:B3653"/>
    <mergeCell ref="A3654:B3654"/>
    <mergeCell ref="A3658:B3658"/>
    <mergeCell ref="A3659:B3659"/>
    <mergeCell ref="A3663:B3663"/>
    <mergeCell ref="A3664:B3664"/>
    <mergeCell ref="A3639:B3639"/>
    <mergeCell ref="A3640:B3640"/>
    <mergeCell ref="A3644:B3644"/>
    <mergeCell ref="A3645:B3645"/>
    <mergeCell ref="A3648:B3648"/>
    <mergeCell ref="A3649:B3649"/>
    <mergeCell ref="A3624:B3624"/>
    <mergeCell ref="A3625:B3625"/>
    <mergeCell ref="A3629:B3629"/>
    <mergeCell ref="A3630:B3630"/>
    <mergeCell ref="A3634:B3634"/>
    <mergeCell ref="A3635:B3635"/>
    <mergeCell ref="A3609:B3609"/>
    <mergeCell ref="A3610:B3610"/>
    <mergeCell ref="A3614:B3614"/>
    <mergeCell ref="A3615:B3615"/>
    <mergeCell ref="A3619:B3619"/>
    <mergeCell ref="A3620:B3620"/>
    <mergeCell ref="A3590:B3590"/>
    <mergeCell ref="A3591:B3591"/>
    <mergeCell ref="A3597:B3597"/>
    <mergeCell ref="A3598:B3598"/>
    <mergeCell ref="A3604:B3604"/>
    <mergeCell ref="A3605:B3605"/>
    <mergeCell ref="A3575:B3575"/>
    <mergeCell ref="A3576:B3576"/>
    <mergeCell ref="A3580:B3580"/>
    <mergeCell ref="A3581:B3581"/>
    <mergeCell ref="A3585:B3585"/>
    <mergeCell ref="A3586:B3586"/>
    <mergeCell ref="A3555:B3555"/>
    <mergeCell ref="A3556:B3556"/>
    <mergeCell ref="A3560:B3560"/>
    <mergeCell ref="A3561:B3561"/>
    <mergeCell ref="A3564:B3564"/>
    <mergeCell ref="A3565:B3565"/>
    <mergeCell ref="A3538:B3538"/>
    <mergeCell ref="A3542:B3542"/>
    <mergeCell ref="A3543:B3543"/>
    <mergeCell ref="A3547:B3547"/>
    <mergeCell ref="A3548:B3548"/>
    <mergeCell ref="A3551:B3551"/>
    <mergeCell ref="A3523:B3523"/>
    <mergeCell ref="A3527:B3527"/>
    <mergeCell ref="A3528:B3528"/>
    <mergeCell ref="A3532:B3532"/>
    <mergeCell ref="A3533:B3533"/>
    <mergeCell ref="A3537:B3537"/>
    <mergeCell ref="A3507:B3507"/>
    <mergeCell ref="A3510:B3510"/>
    <mergeCell ref="A3514:B3514"/>
    <mergeCell ref="A3515:B3515"/>
    <mergeCell ref="A3518:B3518"/>
    <mergeCell ref="A3522:B3522"/>
    <mergeCell ref="A3493:B3493"/>
    <mergeCell ref="A3494:B3494"/>
    <mergeCell ref="A3497:B3497"/>
    <mergeCell ref="A3501:B3501"/>
    <mergeCell ref="A3502:B3502"/>
    <mergeCell ref="A3506:B3506"/>
    <mergeCell ref="A3477:B3477"/>
    <mergeCell ref="A3481:B3481"/>
    <mergeCell ref="A3482:B3482"/>
    <mergeCell ref="A3485:B3485"/>
    <mergeCell ref="A3488:B3488"/>
    <mergeCell ref="A3489:B3489"/>
    <mergeCell ref="A3461:B3461"/>
    <mergeCell ref="A3465:B3465"/>
    <mergeCell ref="A3466:B3466"/>
    <mergeCell ref="A3469:B3469"/>
    <mergeCell ref="A3473:B3473"/>
    <mergeCell ref="A3474:B3474"/>
    <mergeCell ref="A3447:B3447"/>
    <mergeCell ref="A3448:B3448"/>
    <mergeCell ref="A3452:B3452"/>
    <mergeCell ref="A3453:B3453"/>
    <mergeCell ref="A3457:B3457"/>
    <mergeCell ref="A3458:B3458"/>
    <mergeCell ref="A3430:B3430"/>
    <mergeCell ref="A3434:B3434"/>
    <mergeCell ref="A3435:B3435"/>
    <mergeCell ref="A3438:B3438"/>
    <mergeCell ref="A3442:B3442"/>
    <mergeCell ref="A3443:B3443"/>
    <mergeCell ref="A3416:B3416"/>
    <mergeCell ref="A3417:B3417"/>
    <mergeCell ref="A3421:B3421"/>
    <mergeCell ref="A3422:B3422"/>
    <mergeCell ref="A3425:B3425"/>
    <mergeCell ref="A3429:B3429"/>
    <mergeCell ref="A3401:B3401"/>
    <mergeCell ref="A3402:B3402"/>
    <mergeCell ref="A3406:B3406"/>
    <mergeCell ref="A3407:B3407"/>
    <mergeCell ref="A3411:B3411"/>
    <mergeCell ref="A3412:B3412"/>
    <mergeCell ref="A3385:B3385"/>
    <mergeCell ref="A3386:B3386"/>
    <mergeCell ref="A3389:B3389"/>
    <mergeCell ref="A3392:B3392"/>
    <mergeCell ref="A3396:B3396"/>
    <mergeCell ref="A3397:B3397"/>
    <mergeCell ref="A3361:B3361"/>
    <mergeCell ref="A3362:B3362"/>
    <mergeCell ref="A3374:B3374"/>
    <mergeCell ref="A3375:B3375"/>
    <mergeCell ref="A3380:B3380"/>
    <mergeCell ref="A3381:B3381"/>
    <mergeCell ref="A3331:B3331"/>
    <mergeCell ref="A3332:B3332"/>
    <mergeCell ref="A3343:B3343"/>
    <mergeCell ref="A3344:B3344"/>
    <mergeCell ref="A3348:B3348"/>
    <mergeCell ref="A3349:B3349"/>
    <mergeCell ref="A3300:B3300"/>
    <mergeCell ref="A3301:B3301"/>
    <mergeCell ref="A3302:B3302"/>
    <mergeCell ref="A3303:B3303"/>
    <mergeCell ref="A3306:B3306"/>
    <mergeCell ref="A3307:B3307"/>
    <mergeCell ref="A3294:B3294"/>
    <mergeCell ref="A3295:B3295"/>
    <mergeCell ref="A3296:B3296"/>
    <mergeCell ref="A3297:B3297"/>
    <mergeCell ref="A3298:B3298"/>
    <mergeCell ref="A3299:B3299"/>
    <mergeCell ref="A3288:B3288"/>
    <mergeCell ref="A3289:B3289"/>
    <mergeCell ref="A3290:B3290"/>
    <mergeCell ref="A3291:B3291"/>
    <mergeCell ref="A3292:B3292"/>
    <mergeCell ref="A3293:B3293"/>
    <mergeCell ref="A3280:B3280"/>
    <mergeCell ref="A3283:B3283"/>
    <mergeCell ref="A3284:B3284"/>
    <mergeCell ref="A3285:B3285"/>
    <mergeCell ref="A3286:B3286"/>
    <mergeCell ref="A3287:B3287"/>
    <mergeCell ref="A3251:B3251"/>
    <mergeCell ref="A3267:B3267"/>
    <mergeCell ref="A3268:B3268"/>
    <mergeCell ref="A3271:B3271"/>
    <mergeCell ref="A3272:B3272"/>
    <mergeCell ref="A3279:B3279"/>
    <mergeCell ref="A3243:B3243"/>
    <mergeCell ref="A3244:B3244"/>
    <mergeCell ref="A3245:B3245"/>
    <mergeCell ref="A3246:B3246"/>
    <mergeCell ref="A3247:B3247"/>
    <mergeCell ref="A3250:B3250"/>
    <mergeCell ref="A3233:B3233"/>
    <mergeCell ref="A3238:B3238"/>
    <mergeCell ref="A3239:B3239"/>
    <mergeCell ref="A3240:B3240"/>
    <mergeCell ref="A3241:B3241"/>
    <mergeCell ref="A3242:B3242"/>
    <mergeCell ref="A3204:B3204"/>
    <mergeCell ref="A3219:B3219"/>
    <mergeCell ref="A3224:B3224"/>
    <mergeCell ref="A3227:B3227"/>
    <mergeCell ref="A3228:B3228"/>
    <mergeCell ref="A3232:B3232"/>
    <mergeCell ref="A3137:B3137"/>
    <mergeCell ref="A3171:B3171"/>
    <mergeCell ref="A3172:B3172"/>
    <mergeCell ref="A3183:B3183"/>
    <mergeCell ref="A3184:B3184"/>
    <mergeCell ref="A3203:B3203"/>
    <mergeCell ref="A3105:B3105"/>
    <mergeCell ref="A3106:B3106"/>
    <mergeCell ref="A3107:B3107"/>
    <mergeCell ref="A3110:B3110"/>
    <mergeCell ref="A3111:B3111"/>
    <mergeCell ref="A3136:B3136"/>
    <mergeCell ref="A3099:B3099"/>
    <mergeCell ref="A3100:B3100"/>
    <mergeCell ref="A3101:B3101"/>
    <mergeCell ref="A3102:B3102"/>
    <mergeCell ref="A3103:B3103"/>
    <mergeCell ref="A3104:B3104"/>
    <mergeCell ref="A3088:B3088"/>
    <mergeCell ref="A3092:B3092"/>
    <mergeCell ref="A3093:B3093"/>
    <mergeCell ref="A3096:B3096"/>
    <mergeCell ref="A3097:B3097"/>
    <mergeCell ref="A3098:B3098"/>
    <mergeCell ref="A3074:B3074"/>
    <mergeCell ref="A3075:B3075"/>
    <mergeCell ref="A3080:B3080"/>
    <mergeCell ref="A3081:B3081"/>
    <mergeCell ref="A3084:B3084"/>
    <mergeCell ref="A3085:B3085"/>
    <mergeCell ref="A3044:B3044"/>
    <mergeCell ref="A3048:B3048"/>
    <mergeCell ref="A3055:B3055"/>
    <mergeCell ref="A3056:B3056"/>
    <mergeCell ref="A3066:B3066"/>
    <mergeCell ref="A3067:B3067"/>
    <mergeCell ref="A3018:B3018"/>
    <mergeCell ref="A3021:B3021"/>
    <mergeCell ref="A3022:B3022"/>
    <mergeCell ref="A3025:B3025"/>
    <mergeCell ref="A3026:B3026"/>
    <mergeCell ref="A3036:B3036"/>
    <mergeCell ref="A2989:B2989"/>
    <mergeCell ref="A2996:B2996"/>
    <mergeCell ref="A3003:B3003"/>
    <mergeCell ref="A3007:B3007"/>
    <mergeCell ref="A3008:B3008"/>
    <mergeCell ref="A3017:B3017"/>
    <mergeCell ref="A2925:B2925"/>
    <mergeCell ref="A2928:B2928"/>
    <mergeCell ref="A2929:B2929"/>
    <mergeCell ref="A2964:B2964"/>
    <mergeCell ref="A2965:B2965"/>
    <mergeCell ref="A2988:B2988"/>
    <mergeCell ref="A2919:B2919"/>
    <mergeCell ref="A2920:B2920"/>
    <mergeCell ref="A2921:B2921"/>
    <mergeCell ref="A2922:B2922"/>
    <mergeCell ref="A2923:B2923"/>
    <mergeCell ref="A2924:B2924"/>
    <mergeCell ref="A2913:B2913"/>
    <mergeCell ref="A2914:B2914"/>
    <mergeCell ref="A2915:B2915"/>
    <mergeCell ref="A2916:B2916"/>
    <mergeCell ref="A2917:B2917"/>
    <mergeCell ref="A2918:B2918"/>
    <mergeCell ref="A2894:B2894"/>
    <mergeCell ref="A2895:B2895"/>
    <mergeCell ref="A2909:B2909"/>
    <mergeCell ref="A2910:B2910"/>
    <mergeCell ref="A2911:B2911"/>
    <mergeCell ref="A2912:B2912"/>
    <mergeCell ref="A2880:B2880"/>
    <mergeCell ref="A2881:B2881"/>
    <mergeCell ref="A2885:B2885"/>
    <mergeCell ref="A2886:B2886"/>
    <mergeCell ref="A2889:B2889"/>
    <mergeCell ref="A2890:B2890"/>
    <mergeCell ref="A2865:B2865"/>
    <mergeCell ref="A2866:B2866"/>
    <mergeCell ref="A2869:B2869"/>
    <mergeCell ref="A2870:B2870"/>
    <mergeCell ref="A2874:B2874"/>
    <mergeCell ref="A2875:B2875"/>
    <mergeCell ref="A2842:B2842"/>
    <mergeCell ref="A2843:B2843"/>
    <mergeCell ref="A2847:B2847"/>
    <mergeCell ref="A2853:B2853"/>
    <mergeCell ref="A2861:B2861"/>
    <mergeCell ref="A2862:B2862"/>
    <mergeCell ref="A2812:B2812"/>
    <mergeCell ref="A2813:B2813"/>
    <mergeCell ref="A2817:B2817"/>
    <mergeCell ref="A2818:B2818"/>
    <mergeCell ref="A2825:B2825"/>
    <mergeCell ref="A2826:B2826"/>
    <mergeCell ref="A2761:B2761"/>
    <mergeCell ref="A2762:B2762"/>
    <mergeCell ref="A2782:B2782"/>
    <mergeCell ref="A2783:B2783"/>
    <mergeCell ref="A2786:B2786"/>
    <mergeCell ref="A2787:B2787"/>
    <mergeCell ref="A2753:B2753"/>
    <mergeCell ref="A2754:B2754"/>
    <mergeCell ref="A2755:B2755"/>
    <mergeCell ref="A2756:B2756"/>
    <mergeCell ref="A2757:B2757"/>
    <mergeCell ref="A2758:B2758"/>
    <mergeCell ref="A2747:B2747"/>
    <mergeCell ref="A2748:B2748"/>
    <mergeCell ref="A2749:B2749"/>
    <mergeCell ref="A2750:B2750"/>
    <mergeCell ref="A2751:B2751"/>
    <mergeCell ref="A2752:B2752"/>
    <mergeCell ref="A2729:B2729"/>
    <mergeCell ref="A2738:B2738"/>
    <mergeCell ref="A2739:B2739"/>
    <mergeCell ref="A2744:B2744"/>
    <mergeCell ref="A2745:B2745"/>
    <mergeCell ref="A2746:B2746"/>
    <mergeCell ref="A2705:B2705"/>
    <mergeCell ref="A2709:B2709"/>
    <mergeCell ref="A2710:B2710"/>
    <mergeCell ref="A2714:B2714"/>
    <mergeCell ref="A2715:B2715"/>
    <mergeCell ref="A2728:B2728"/>
    <mergeCell ref="A2692:B2692"/>
    <mergeCell ref="A2696:B2696"/>
    <mergeCell ref="A2697:B2697"/>
    <mergeCell ref="A2700:B2700"/>
    <mergeCell ref="A2701:B2701"/>
    <mergeCell ref="A2704:B2704"/>
    <mergeCell ref="A2659:B2659"/>
    <mergeCell ref="A2669:B2669"/>
    <mergeCell ref="A2679:B2679"/>
    <mergeCell ref="A2682:B2682"/>
    <mergeCell ref="A2683:B2683"/>
    <mergeCell ref="A2691:B2691"/>
    <mergeCell ref="A2599:B2599"/>
    <mergeCell ref="A2600:B2600"/>
    <mergeCell ref="A2625:B2625"/>
    <mergeCell ref="A2626:B2626"/>
    <mergeCell ref="A2653:B2653"/>
    <mergeCell ref="A2654:B2654"/>
    <mergeCell ref="A2575:B2575"/>
    <mergeCell ref="A2580:B2580"/>
    <mergeCell ref="A2581:B2581"/>
    <mergeCell ref="A2584:B2584"/>
    <mergeCell ref="A2590:B2590"/>
    <mergeCell ref="A2591:B2591"/>
    <mergeCell ref="A2535:B2535"/>
    <mergeCell ref="A2542:B2542"/>
    <mergeCell ref="A2543:B2543"/>
    <mergeCell ref="A2570:B2570"/>
    <mergeCell ref="A2571:B2571"/>
    <mergeCell ref="A2574:B2574"/>
    <mergeCell ref="A2503:B2503"/>
    <mergeCell ref="A2504:B2504"/>
    <mergeCell ref="A2505:B2505"/>
    <mergeCell ref="A2506:B2506"/>
    <mergeCell ref="A2509:B2509"/>
    <mergeCell ref="A2510:B2510"/>
    <mergeCell ref="A2497:B2497"/>
    <mergeCell ref="A2498:B2498"/>
    <mergeCell ref="A2499:B2499"/>
    <mergeCell ref="A2500:B2500"/>
    <mergeCell ref="A2501:B2501"/>
    <mergeCell ref="A2502:B2502"/>
    <mergeCell ref="A2491:B2491"/>
    <mergeCell ref="A2492:B2492"/>
    <mergeCell ref="A2493:B2493"/>
    <mergeCell ref="A2494:B2494"/>
    <mergeCell ref="A2495:B2495"/>
    <mergeCell ref="A2496:B2496"/>
    <mergeCell ref="A2477:B2477"/>
    <mergeCell ref="A2478:B2478"/>
    <mergeCell ref="A2487:B2487"/>
    <mergeCell ref="A2488:B2488"/>
    <mergeCell ref="A2489:B2489"/>
    <mergeCell ref="A2490:B2490"/>
    <mergeCell ref="A2450:B2450"/>
    <mergeCell ref="A2460:B2460"/>
    <mergeCell ref="A2461:B2461"/>
    <mergeCell ref="A2465:B2465"/>
    <mergeCell ref="A2466:B2466"/>
    <mergeCell ref="A2469:B2469"/>
    <mergeCell ref="A2436:B2436"/>
    <mergeCell ref="A2439:B2439"/>
    <mergeCell ref="A2440:B2440"/>
    <mergeCell ref="A2444:B2444"/>
    <mergeCell ref="A2445:B2445"/>
    <mergeCell ref="A2449:B2449"/>
    <mergeCell ref="A2415:B2415"/>
    <mergeCell ref="A2418:B2418"/>
    <mergeCell ref="A2419:B2419"/>
    <mergeCell ref="A2423:B2423"/>
    <mergeCell ref="A2424:B2424"/>
    <mergeCell ref="A2435:B2435"/>
    <mergeCell ref="A2391:B2391"/>
    <mergeCell ref="A2403:B2403"/>
    <mergeCell ref="A2404:B2404"/>
    <mergeCell ref="A2408:B2408"/>
    <mergeCell ref="A2409:B2409"/>
    <mergeCell ref="A2414:B2414"/>
    <mergeCell ref="A2364:B2364"/>
    <mergeCell ref="A2370:B2370"/>
    <mergeCell ref="A2371:B2371"/>
    <mergeCell ref="A2380:B2380"/>
    <mergeCell ref="A2381:B2381"/>
    <mergeCell ref="A2390:B2390"/>
    <mergeCell ref="A2342:B2342"/>
    <mergeCell ref="A2343:B2343"/>
    <mergeCell ref="A2349:B2349"/>
    <mergeCell ref="A2355:B2355"/>
    <mergeCell ref="A2356:B2356"/>
    <mergeCell ref="A2363:B2363"/>
    <mergeCell ref="A2312:B2312"/>
    <mergeCell ref="A2313:B2313"/>
    <mergeCell ref="A2325:B2325"/>
    <mergeCell ref="A2326:B2326"/>
    <mergeCell ref="A2334:B2334"/>
    <mergeCell ref="A2335:B2335"/>
    <mergeCell ref="A2292:B2292"/>
    <mergeCell ref="A2293:B2293"/>
    <mergeCell ref="A2297:B2297"/>
    <mergeCell ref="A2298:B2298"/>
    <mergeCell ref="A2303:B2303"/>
    <mergeCell ref="A2304:B2304"/>
    <mergeCell ref="A2274:B2274"/>
    <mergeCell ref="A2275:B2275"/>
    <mergeCell ref="A2278:B2278"/>
    <mergeCell ref="A2279:B2279"/>
    <mergeCell ref="A2286:B2286"/>
    <mergeCell ref="A2287:B2287"/>
    <mergeCell ref="A2247:B2247"/>
    <mergeCell ref="A2248:B2248"/>
    <mergeCell ref="A2257:B2257"/>
    <mergeCell ref="A2258:B2258"/>
    <mergeCell ref="A2269:B2269"/>
    <mergeCell ref="A2270:B2270"/>
    <mergeCell ref="A2194:B2194"/>
    <mergeCell ref="A2195:B2195"/>
    <mergeCell ref="A2202:B2202"/>
    <mergeCell ref="A2205:B2205"/>
    <mergeCell ref="A2206:B2206"/>
    <mergeCell ref="A2231:B2231"/>
    <mergeCell ref="A2161:B2161"/>
    <mergeCell ref="A2172:B2172"/>
    <mergeCell ref="A2181:B2181"/>
    <mergeCell ref="A2182:B2182"/>
    <mergeCell ref="A2188:B2188"/>
    <mergeCell ref="A2189:B2189"/>
    <mergeCell ref="A2097:B2097"/>
    <mergeCell ref="A2113:B2113"/>
    <mergeCell ref="A2114:B2114"/>
    <mergeCell ref="A2127:B2127"/>
    <mergeCell ref="A2128:B2128"/>
    <mergeCell ref="A2160:B2160"/>
    <mergeCell ref="A2068:B2068"/>
    <mergeCell ref="A2072:B2072"/>
    <mergeCell ref="A2073:B2073"/>
    <mergeCell ref="A2076:B2076"/>
    <mergeCell ref="A2079:B2079"/>
    <mergeCell ref="A2080:B2080"/>
    <mergeCell ref="A2053:B2053"/>
    <mergeCell ref="A2057:B2057"/>
    <mergeCell ref="A2058:B2058"/>
    <mergeCell ref="A2062:B2062"/>
    <mergeCell ref="A2063:B2063"/>
    <mergeCell ref="A2067:B2067"/>
    <mergeCell ref="A2039:B2039"/>
    <mergeCell ref="A2043:B2043"/>
    <mergeCell ref="A2044:B2044"/>
    <mergeCell ref="A2048:B2048"/>
    <mergeCell ref="A2049:B2049"/>
    <mergeCell ref="A2052:B2052"/>
    <mergeCell ref="A2018:B2018"/>
    <mergeCell ref="A2024:B2024"/>
    <mergeCell ref="A2025:B2025"/>
    <mergeCell ref="A2032:B2032"/>
    <mergeCell ref="A2033:B2033"/>
    <mergeCell ref="A2038:B2038"/>
    <mergeCell ref="A1974:B1974"/>
    <mergeCell ref="A1980:B1980"/>
    <mergeCell ref="A1981:B1981"/>
    <mergeCell ref="A2010:B2010"/>
    <mergeCell ref="A2011:B2011"/>
    <mergeCell ref="A2017:B2017"/>
    <mergeCell ref="A1927:B1927"/>
    <mergeCell ref="A1940:B1940"/>
    <mergeCell ref="A1941:B1941"/>
    <mergeCell ref="A1959:B1959"/>
    <mergeCell ref="A1960:B1960"/>
    <mergeCell ref="A1973:B1973"/>
    <mergeCell ref="A1901:B1901"/>
    <mergeCell ref="A1902:B1902"/>
    <mergeCell ref="A1910:B1910"/>
    <mergeCell ref="A1911:B1911"/>
    <mergeCell ref="A1916:B1916"/>
    <mergeCell ref="A1926:B1926"/>
    <mergeCell ref="A1828:B1828"/>
    <mergeCell ref="A1847:B1847"/>
    <mergeCell ref="A1864:B1864"/>
    <mergeCell ref="A1865:B1865"/>
    <mergeCell ref="A1880:B1880"/>
    <mergeCell ref="A1881:B1881"/>
    <mergeCell ref="A1805:B1805"/>
    <mergeCell ref="A1806:B1806"/>
    <mergeCell ref="A1810:B1810"/>
    <mergeCell ref="A1811:B1811"/>
    <mergeCell ref="A1824:B1824"/>
    <mergeCell ref="A1827:B1827"/>
    <mergeCell ref="A1782:B1782"/>
    <mergeCell ref="A1783:B1783"/>
    <mergeCell ref="A1789:B1789"/>
    <mergeCell ref="A1790:B1790"/>
    <mergeCell ref="A1794:B1794"/>
    <mergeCell ref="A1795:B1795"/>
    <mergeCell ref="A1768:B1768"/>
    <mergeCell ref="A1769:B1769"/>
    <mergeCell ref="A1773:B1773"/>
    <mergeCell ref="A1774:B1774"/>
    <mergeCell ref="A1777:B1777"/>
    <mergeCell ref="A1778:B1778"/>
    <mergeCell ref="A1744:B1744"/>
    <mergeCell ref="A1745:B1745"/>
    <mergeCell ref="A1754:B1754"/>
    <mergeCell ref="A1755:B1755"/>
    <mergeCell ref="A1761:B1761"/>
    <mergeCell ref="A1762:B1762"/>
    <mergeCell ref="A1718:B1718"/>
    <mergeCell ref="A1719:B1719"/>
    <mergeCell ref="A1725:B1725"/>
    <mergeCell ref="A1726:B1726"/>
    <mergeCell ref="A1735:B1735"/>
    <mergeCell ref="A1736:B1736"/>
    <mergeCell ref="A1694:B1694"/>
    <mergeCell ref="A1695:B1695"/>
    <mergeCell ref="A1703:B1703"/>
    <mergeCell ref="A1704:B1704"/>
    <mergeCell ref="A1711:B1711"/>
    <mergeCell ref="A1712:B1712"/>
    <mergeCell ref="A1669:B1669"/>
    <mergeCell ref="A1674:B1674"/>
    <mergeCell ref="A1675:B1675"/>
    <mergeCell ref="A1680:B1680"/>
    <mergeCell ref="A1687:B1687"/>
    <mergeCell ref="A1688:B1688"/>
    <mergeCell ref="A1640:B1640"/>
    <mergeCell ref="A1644:B1644"/>
    <mergeCell ref="A1645:B1645"/>
    <mergeCell ref="A1660:B1660"/>
    <mergeCell ref="A1661:B1661"/>
    <mergeCell ref="A1668:B1668"/>
    <mergeCell ref="A1612:B1612"/>
    <mergeCell ref="A1617:B1617"/>
    <mergeCell ref="A1618:B1618"/>
    <mergeCell ref="A1622:B1622"/>
    <mergeCell ref="A1623:B1623"/>
    <mergeCell ref="A1639:B1639"/>
    <mergeCell ref="A1583:B1583"/>
    <mergeCell ref="A1588:B1588"/>
    <mergeCell ref="A1597:B1597"/>
    <mergeCell ref="A1598:B1598"/>
    <mergeCell ref="A1606:B1606"/>
    <mergeCell ref="A1607:B1607"/>
    <mergeCell ref="A1562:B1562"/>
    <mergeCell ref="A1568:B1568"/>
    <mergeCell ref="A1569:B1569"/>
    <mergeCell ref="A1573:B1573"/>
    <mergeCell ref="A1574:B1574"/>
    <mergeCell ref="A1582:B1582"/>
    <mergeCell ref="A1505:B1505"/>
    <mergeCell ref="A1521:B1521"/>
    <mergeCell ref="A1522:B1522"/>
    <mergeCell ref="A1539:B1539"/>
    <mergeCell ref="A1540:B1540"/>
    <mergeCell ref="A1561:B1561"/>
    <mergeCell ref="A1475:B1475"/>
    <mergeCell ref="A1476:B1476"/>
    <mergeCell ref="A1477:B1477"/>
    <mergeCell ref="A1478:B1478"/>
    <mergeCell ref="A1481:B1481"/>
    <mergeCell ref="A1482:B1482"/>
    <mergeCell ref="A1469:B1469"/>
    <mergeCell ref="A1470:B1470"/>
    <mergeCell ref="A1471:B1471"/>
    <mergeCell ref="A1472:B1472"/>
    <mergeCell ref="A1473:B1473"/>
    <mergeCell ref="A1474:B1474"/>
    <mergeCell ref="A1463:B1463"/>
    <mergeCell ref="A1464:B1464"/>
    <mergeCell ref="A1465:B1465"/>
    <mergeCell ref="A1466:B1466"/>
    <mergeCell ref="A1467:B1467"/>
    <mergeCell ref="A1468:B1468"/>
    <mergeCell ref="A1453:B1453"/>
    <mergeCell ref="A1456:B1456"/>
    <mergeCell ref="A1459:B1459"/>
    <mergeCell ref="A1460:B1460"/>
    <mergeCell ref="A1461:B1461"/>
    <mergeCell ref="A1462:B1462"/>
    <mergeCell ref="A1435:B1435"/>
    <mergeCell ref="A1443:B1443"/>
    <mergeCell ref="A1444:B1444"/>
    <mergeCell ref="A1447:B1447"/>
    <mergeCell ref="A1448:B1448"/>
    <mergeCell ref="A1452:B1452"/>
    <mergeCell ref="A1408:B1408"/>
    <mergeCell ref="A1415:B1415"/>
    <mergeCell ref="A1416:B1416"/>
    <mergeCell ref="A1426:B1426"/>
    <mergeCell ref="A1427:B1427"/>
    <mergeCell ref="A1434:B1434"/>
    <mergeCell ref="A1341:B1341"/>
    <mergeCell ref="A1354:B1354"/>
    <mergeCell ref="A1355:B1355"/>
    <mergeCell ref="A1379:B1379"/>
    <mergeCell ref="A1380:B1380"/>
    <mergeCell ref="A1407:B1407"/>
    <mergeCell ref="A1327:B1327"/>
    <mergeCell ref="A1328:B1328"/>
    <mergeCell ref="A1331:B1331"/>
    <mergeCell ref="A1332:B1332"/>
    <mergeCell ref="A1337:B1337"/>
    <mergeCell ref="A1340:B1340"/>
    <mergeCell ref="A1308:B1308"/>
    <mergeCell ref="A1309:B1309"/>
    <mergeCell ref="A1314:B1314"/>
    <mergeCell ref="A1315:B1315"/>
    <mergeCell ref="A1319:B1319"/>
    <mergeCell ref="A1320:B1320"/>
    <mergeCell ref="A1277:B1277"/>
    <mergeCell ref="A1281:B1281"/>
    <mergeCell ref="A1282:B1282"/>
    <mergeCell ref="A1291:B1291"/>
    <mergeCell ref="A1292:B1292"/>
    <mergeCell ref="A1298:B1298"/>
    <mergeCell ref="A1246:B1246"/>
    <mergeCell ref="A1261:B1261"/>
    <mergeCell ref="A1262:B1262"/>
    <mergeCell ref="A1266:B1266"/>
    <mergeCell ref="A1267:B1267"/>
    <mergeCell ref="A1276:B1276"/>
    <mergeCell ref="A1196:B1196"/>
    <mergeCell ref="A1212:B1212"/>
    <mergeCell ref="A1213:B1213"/>
    <mergeCell ref="A1216:B1216"/>
    <mergeCell ref="A1217:B1217"/>
    <mergeCell ref="A1245:B1245"/>
    <mergeCell ref="A1188:B1188"/>
    <mergeCell ref="A1189:B1189"/>
    <mergeCell ref="A1190:B1190"/>
    <mergeCell ref="A1191:B1191"/>
    <mergeCell ref="A1192:B1192"/>
    <mergeCell ref="A1195:B1195"/>
    <mergeCell ref="A1182:B1182"/>
    <mergeCell ref="A1183:B1183"/>
    <mergeCell ref="A1184:B1184"/>
    <mergeCell ref="A1185:B1185"/>
    <mergeCell ref="A1186:B1186"/>
    <mergeCell ref="A1187:B1187"/>
    <mergeCell ref="A1171:B1171"/>
    <mergeCell ref="A1175:B1175"/>
    <mergeCell ref="A1176:B1176"/>
    <mergeCell ref="A1179:B1179"/>
    <mergeCell ref="A1180:B1180"/>
    <mergeCell ref="A1181:B1181"/>
    <mergeCell ref="A1147:B1147"/>
    <mergeCell ref="A1159:B1159"/>
    <mergeCell ref="A1160:B1160"/>
    <mergeCell ref="A1165:B1165"/>
    <mergeCell ref="A1166:B1166"/>
    <mergeCell ref="A1170:B1170"/>
    <mergeCell ref="A1132:B1132"/>
    <mergeCell ref="A1136:B1136"/>
    <mergeCell ref="A1137:B1137"/>
    <mergeCell ref="A1141:B1141"/>
    <mergeCell ref="A1142:B1142"/>
    <mergeCell ref="A1146:B1146"/>
    <mergeCell ref="A1117:B1117"/>
    <mergeCell ref="A1121:B1121"/>
    <mergeCell ref="A1122:B1122"/>
    <mergeCell ref="A1126:B1126"/>
    <mergeCell ref="A1127:B1127"/>
    <mergeCell ref="A1131:B1131"/>
    <mergeCell ref="A1102:B1102"/>
    <mergeCell ref="A1106:B1106"/>
    <mergeCell ref="A1107:B1107"/>
    <mergeCell ref="A1111:B1111"/>
    <mergeCell ref="A1112:B1112"/>
    <mergeCell ref="A1116:B1116"/>
    <mergeCell ref="A1087:B1087"/>
    <mergeCell ref="A1091:B1091"/>
    <mergeCell ref="A1092:B1092"/>
    <mergeCell ref="A1096:B1096"/>
    <mergeCell ref="A1097:B1097"/>
    <mergeCell ref="A1101:B1101"/>
    <mergeCell ref="A1072:B1072"/>
    <mergeCell ref="A1076:B1076"/>
    <mergeCell ref="A1077:B1077"/>
    <mergeCell ref="A1081:B1081"/>
    <mergeCell ref="A1082:B1082"/>
    <mergeCell ref="A1086:B1086"/>
    <mergeCell ref="A1057:B1057"/>
    <mergeCell ref="A1061:B1061"/>
    <mergeCell ref="A1062:B1062"/>
    <mergeCell ref="A1066:B1066"/>
    <mergeCell ref="A1067:B1067"/>
    <mergeCell ref="A1071:B1071"/>
    <mergeCell ref="A1042:B1042"/>
    <mergeCell ref="A1046:B1046"/>
    <mergeCell ref="A1047:B1047"/>
    <mergeCell ref="A1051:B1051"/>
    <mergeCell ref="A1052:B1052"/>
    <mergeCell ref="A1056:B1056"/>
    <mergeCell ref="A1027:B1027"/>
    <mergeCell ref="A1031:B1031"/>
    <mergeCell ref="A1032:B1032"/>
    <mergeCell ref="A1036:B1036"/>
    <mergeCell ref="A1037:B1037"/>
    <mergeCell ref="A1041:B1041"/>
    <mergeCell ref="A1012:B1012"/>
    <mergeCell ref="A1016:B1016"/>
    <mergeCell ref="A1017:B1017"/>
    <mergeCell ref="A1021:B1021"/>
    <mergeCell ref="A1022:B1022"/>
    <mergeCell ref="A1026:B1026"/>
    <mergeCell ref="A994:B994"/>
    <mergeCell ref="A998:B998"/>
    <mergeCell ref="A999:B999"/>
    <mergeCell ref="A1003:B1003"/>
    <mergeCell ref="A1004:B1004"/>
    <mergeCell ref="A1011:B1011"/>
    <mergeCell ref="A977:B977"/>
    <mergeCell ref="A982:B982"/>
    <mergeCell ref="A983:B983"/>
    <mergeCell ref="A989:B989"/>
    <mergeCell ref="A990:B990"/>
    <mergeCell ref="A993:B993"/>
    <mergeCell ref="A962:B962"/>
    <mergeCell ref="A966:B966"/>
    <mergeCell ref="A967:B967"/>
    <mergeCell ref="A971:B971"/>
    <mergeCell ref="A972:B972"/>
    <mergeCell ref="A976:B976"/>
    <mergeCell ref="A946:B946"/>
    <mergeCell ref="A950:B950"/>
    <mergeCell ref="A951:B951"/>
    <mergeCell ref="A956:B956"/>
    <mergeCell ref="A957:B957"/>
    <mergeCell ref="A961:B961"/>
    <mergeCell ref="A932:B932"/>
    <mergeCell ref="A935:B935"/>
    <mergeCell ref="A936:B936"/>
    <mergeCell ref="A940:B940"/>
    <mergeCell ref="A941:B941"/>
    <mergeCell ref="A945:B945"/>
    <mergeCell ref="A909:B909"/>
    <mergeCell ref="A920:B920"/>
    <mergeCell ref="A921:B921"/>
    <mergeCell ref="A927:B927"/>
    <mergeCell ref="A928:B928"/>
    <mergeCell ref="A931:B931"/>
    <mergeCell ref="A888:B888"/>
    <mergeCell ref="A896:B896"/>
    <mergeCell ref="A897:B897"/>
    <mergeCell ref="A901:B901"/>
    <mergeCell ref="A902:B902"/>
    <mergeCell ref="A908:B908"/>
    <mergeCell ref="A872:B872"/>
    <mergeCell ref="A877:B877"/>
    <mergeCell ref="A878:B878"/>
    <mergeCell ref="A882:B882"/>
    <mergeCell ref="A883:B883"/>
    <mergeCell ref="A887:B887"/>
    <mergeCell ref="A857:B857"/>
    <mergeCell ref="A861:B861"/>
    <mergeCell ref="A862:B862"/>
    <mergeCell ref="A866:B866"/>
    <mergeCell ref="A867:B867"/>
    <mergeCell ref="A871:B871"/>
    <mergeCell ref="A840:B840"/>
    <mergeCell ref="A844:B844"/>
    <mergeCell ref="A845:B845"/>
    <mergeCell ref="A849:B849"/>
    <mergeCell ref="A850:B850"/>
    <mergeCell ref="A856:B856"/>
    <mergeCell ref="A821:B821"/>
    <mergeCell ref="A829:B829"/>
    <mergeCell ref="A830:B830"/>
    <mergeCell ref="A834:B834"/>
    <mergeCell ref="A835:B835"/>
    <mergeCell ref="A839:B839"/>
    <mergeCell ref="A806:B806"/>
    <mergeCell ref="A810:B810"/>
    <mergeCell ref="A811:B811"/>
    <mergeCell ref="A815:B815"/>
    <mergeCell ref="A816:B816"/>
    <mergeCell ref="A820:B820"/>
    <mergeCell ref="A790:B790"/>
    <mergeCell ref="A795:B795"/>
    <mergeCell ref="A796:B796"/>
    <mergeCell ref="A800:B800"/>
    <mergeCell ref="A801:B801"/>
    <mergeCell ref="A805:B805"/>
    <mergeCell ref="A769:B769"/>
    <mergeCell ref="A772:B772"/>
    <mergeCell ref="A773:B773"/>
    <mergeCell ref="A782:B782"/>
    <mergeCell ref="A783:B783"/>
    <mergeCell ref="A789:B789"/>
    <mergeCell ref="A753:B753"/>
    <mergeCell ref="A757:B757"/>
    <mergeCell ref="A758:B758"/>
    <mergeCell ref="A763:B763"/>
    <mergeCell ref="A764:B764"/>
    <mergeCell ref="A768:B768"/>
    <mergeCell ref="A728:B728"/>
    <mergeCell ref="A732:B732"/>
    <mergeCell ref="A733:B733"/>
    <mergeCell ref="A744:B744"/>
    <mergeCell ref="A745:B745"/>
    <mergeCell ref="A752:B752"/>
    <mergeCell ref="A698:B698"/>
    <mergeCell ref="A699:B699"/>
    <mergeCell ref="A700:B700"/>
    <mergeCell ref="A703:B703"/>
    <mergeCell ref="A704:B704"/>
    <mergeCell ref="A727:B727"/>
    <mergeCell ref="A692:B692"/>
    <mergeCell ref="A693:B693"/>
    <mergeCell ref="A694:B694"/>
    <mergeCell ref="A695:B695"/>
    <mergeCell ref="A696:B696"/>
    <mergeCell ref="A697:B697"/>
    <mergeCell ref="A686:B686"/>
    <mergeCell ref="A687:B687"/>
    <mergeCell ref="A688:B688"/>
    <mergeCell ref="A689:B689"/>
    <mergeCell ref="A690:B690"/>
    <mergeCell ref="A691:B691"/>
    <mergeCell ref="A666:B666"/>
    <mergeCell ref="A669:B669"/>
    <mergeCell ref="A670:B670"/>
    <mergeCell ref="A674:B674"/>
    <mergeCell ref="A675:B675"/>
    <mergeCell ref="A685:B685"/>
    <mergeCell ref="A652:B652"/>
    <mergeCell ref="A656:B656"/>
    <mergeCell ref="A657:B657"/>
    <mergeCell ref="A661:B661"/>
    <mergeCell ref="A662:B662"/>
    <mergeCell ref="A665:B665"/>
    <mergeCell ref="A623:B623"/>
    <mergeCell ref="A624:B624"/>
    <mergeCell ref="A625:B625"/>
    <mergeCell ref="A628:B628"/>
    <mergeCell ref="A629:B629"/>
    <mergeCell ref="A651:B651"/>
    <mergeCell ref="A617:B617"/>
    <mergeCell ref="A618:B618"/>
    <mergeCell ref="A619:B619"/>
    <mergeCell ref="A620:B620"/>
    <mergeCell ref="A621:B621"/>
    <mergeCell ref="A622:B622"/>
    <mergeCell ref="A569:B569"/>
    <mergeCell ref="A570:B570"/>
    <mergeCell ref="A607:B607"/>
    <mergeCell ref="A608:B608"/>
    <mergeCell ref="A615:B615"/>
    <mergeCell ref="A616:B616"/>
    <mergeCell ref="A468:B468"/>
    <mergeCell ref="A487:B487"/>
    <mergeCell ref="A488:B488"/>
    <mergeCell ref="A499:B499"/>
    <mergeCell ref="A500:B500"/>
    <mergeCell ref="A536:B536"/>
    <mergeCell ref="A460:B460"/>
    <mergeCell ref="A461:B461"/>
    <mergeCell ref="A462:B462"/>
    <mergeCell ref="A463:B463"/>
    <mergeCell ref="A464:B464"/>
    <mergeCell ref="A467:B467"/>
    <mergeCell ref="A444:B444"/>
    <mergeCell ref="A455:B455"/>
    <mergeCell ref="A456:B456"/>
    <mergeCell ref="A457:B457"/>
    <mergeCell ref="A458:B458"/>
    <mergeCell ref="A459:B459"/>
    <mergeCell ref="A419:B419"/>
    <mergeCell ref="A425:B425"/>
    <mergeCell ref="A428:B428"/>
    <mergeCell ref="A429:B429"/>
    <mergeCell ref="A440:B440"/>
    <mergeCell ref="A443:B443"/>
    <mergeCell ref="A403:B403"/>
    <mergeCell ref="A404:B404"/>
    <mergeCell ref="A407:B407"/>
    <mergeCell ref="A408:B408"/>
    <mergeCell ref="A415:B415"/>
    <mergeCell ref="A418:B418"/>
    <mergeCell ref="A393:B393"/>
    <mergeCell ref="A394:B394"/>
    <mergeCell ref="A397:B397"/>
    <mergeCell ref="A398:B398"/>
    <mergeCell ref="A401:B401"/>
    <mergeCell ref="A402:B402"/>
    <mergeCell ref="A377:B377"/>
    <mergeCell ref="A378:B378"/>
    <mergeCell ref="A382:B382"/>
    <mergeCell ref="A383:B383"/>
    <mergeCell ref="A388:B388"/>
    <mergeCell ref="A389:B389"/>
    <mergeCell ref="A362:B362"/>
    <mergeCell ref="A363:B363"/>
    <mergeCell ref="A367:B367"/>
    <mergeCell ref="A368:B368"/>
    <mergeCell ref="A372:B372"/>
    <mergeCell ref="A373:B373"/>
    <mergeCell ref="A337:B337"/>
    <mergeCell ref="A338:B338"/>
    <mergeCell ref="A346:B346"/>
    <mergeCell ref="A347:B347"/>
    <mergeCell ref="A351:B351"/>
    <mergeCell ref="A352:B352"/>
    <mergeCell ref="A316:B316"/>
    <mergeCell ref="A317:B317"/>
    <mergeCell ref="A328:B328"/>
    <mergeCell ref="A329:B329"/>
    <mergeCell ref="A332:B332"/>
    <mergeCell ref="A333:B333"/>
    <mergeCell ref="A276:B276"/>
    <mergeCell ref="A277:B277"/>
    <mergeCell ref="A284:B284"/>
    <mergeCell ref="A285:B285"/>
    <mergeCell ref="A297:B297"/>
    <mergeCell ref="A298:B298"/>
    <mergeCell ref="A260:B260"/>
    <mergeCell ref="A261:B261"/>
    <mergeCell ref="A266:B266"/>
    <mergeCell ref="A267:B267"/>
    <mergeCell ref="A271:B271"/>
    <mergeCell ref="A272:B272"/>
    <mergeCell ref="A234:B234"/>
    <mergeCell ref="A235:B235"/>
    <mergeCell ref="A250:B250"/>
    <mergeCell ref="A251:B251"/>
    <mergeCell ref="A255:B255"/>
    <mergeCell ref="A256:B256"/>
    <mergeCell ref="A209:B209"/>
    <mergeCell ref="A210:B210"/>
    <mergeCell ref="A214:B214"/>
    <mergeCell ref="A215:B215"/>
    <mergeCell ref="A219:B219"/>
    <mergeCell ref="A220:B220"/>
    <mergeCell ref="A185:B185"/>
    <mergeCell ref="A186:B186"/>
    <mergeCell ref="A197:B197"/>
    <mergeCell ref="A198:B198"/>
    <mergeCell ref="A203:B203"/>
    <mergeCell ref="A204:B204"/>
    <mergeCell ref="A169:B169"/>
    <mergeCell ref="A170:B170"/>
    <mergeCell ref="A174:B174"/>
    <mergeCell ref="A175:B175"/>
    <mergeCell ref="A180:B180"/>
    <mergeCell ref="A181:B181"/>
    <mergeCell ref="A155:B155"/>
    <mergeCell ref="A156:B156"/>
    <mergeCell ref="A160:B160"/>
    <mergeCell ref="A161:B161"/>
    <mergeCell ref="A165:B165"/>
    <mergeCell ref="A166:B166"/>
    <mergeCell ref="A131:B131"/>
    <mergeCell ref="A132:B132"/>
    <mergeCell ref="A141:B141"/>
    <mergeCell ref="A142:B142"/>
    <mergeCell ref="A146:B146"/>
    <mergeCell ref="A147:B147"/>
    <mergeCell ref="A90:B90"/>
    <mergeCell ref="A103:B103"/>
    <mergeCell ref="A104:B104"/>
    <mergeCell ref="A117:B117"/>
    <mergeCell ref="A118:B118"/>
    <mergeCell ref="A121:B121"/>
    <mergeCell ref="A56:B56"/>
    <mergeCell ref="A70:B70"/>
    <mergeCell ref="A71:B71"/>
    <mergeCell ref="A76:B76"/>
    <mergeCell ref="A77:B77"/>
    <mergeCell ref="A89:B89"/>
    <mergeCell ref="A22:B22"/>
    <mergeCell ref="A25:B25"/>
    <mergeCell ref="A26:B26"/>
    <mergeCell ref="A50:B50"/>
    <mergeCell ref="A51:B51"/>
    <mergeCell ref="A55:B55"/>
    <mergeCell ref="A16:B16"/>
    <mergeCell ref="A17:B17"/>
    <mergeCell ref="A18:B18"/>
    <mergeCell ref="A19:B19"/>
    <mergeCell ref="A20:B20"/>
    <mergeCell ref="A21:B21"/>
    <mergeCell ref="A10:B10"/>
    <mergeCell ref="A11:B11"/>
    <mergeCell ref="A12:B12"/>
    <mergeCell ref="A13:B13"/>
    <mergeCell ref="A14:B14"/>
    <mergeCell ref="A15:B15"/>
    <mergeCell ref="A3:B3"/>
    <mergeCell ref="A5:B5"/>
    <mergeCell ref="A6:B6"/>
    <mergeCell ref="A7:B7"/>
    <mergeCell ref="A8:B8"/>
    <mergeCell ref="A9:B9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scale="81" r:id="rId1"/>
  <headerFooter alignWithMargins="0">
    <oddFooter>&amp;C&amp;P/&amp;N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429"/>
  <sheetViews>
    <sheetView zoomScalePageLayoutView="0" workbookViewId="0" topLeftCell="A1">
      <selection activeCell="H24" sqref="H24"/>
    </sheetView>
  </sheetViews>
  <sheetFormatPr defaultColWidth="9.140625" defaultRowHeight="12.75"/>
  <cols>
    <col min="1" max="1" width="12.7109375" style="286" customWidth="1"/>
    <col min="2" max="2" width="40.7109375" style="286" customWidth="1"/>
    <col min="3" max="5" width="12.7109375" style="286" customWidth="1"/>
    <col min="6" max="7" width="15.7109375" style="286" customWidth="1"/>
    <col min="8" max="9" width="12.7109375" style="286" customWidth="1"/>
    <col min="10" max="11" width="8.7109375" style="286" customWidth="1"/>
    <col min="12" max="16384" width="9.140625" style="286" customWidth="1"/>
  </cols>
  <sheetData>
    <row r="1" spans="1:3" ht="12.75">
      <c r="A1" s="367" t="s">
        <v>1552</v>
      </c>
      <c r="C1" s="287"/>
    </row>
    <row r="2" spans="1:2" ht="11.25">
      <c r="A2" s="287"/>
      <c r="B2" s="288"/>
    </row>
    <row r="3" spans="1:11" ht="12.75">
      <c r="A3" s="526" t="s">
        <v>1539</v>
      </c>
      <c r="B3" s="526"/>
      <c r="C3" s="526"/>
      <c r="D3" s="526"/>
      <c r="E3" s="526"/>
      <c r="F3" s="526"/>
      <c r="G3" s="526"/>
      <c r="H3" s="526"/>
      <c r="I3" s="526"/>
      <c r="J3" s="526"/>
      <c r="K3" s="526"/>
    </row>
    <row r="4" spans="1:11" ht="11.25">
      <c r="A4" s="289"/>
      <c r="B4" s="289"/>
      <c r="C4" s="289"/>
      <c r="D4" s="289"/>
      <c r="E4" s="289"/>
      <c r="F4" s="289"/>
      <c r="G4" s="289"/>
      <c r="H4" s="289"/>
      <c r="I4" s="289"/>
      <c r="J4" s="289"/>
      <c r="K4" s="289"/>
    </row>
    <row r="5" spans="1:11" ht="26.25" customHeight="1">
      <c r="A5" s="527" t="s">
        <v>1553</v>
      </c>
      <c r="B5" s="527"/>
      <c r="C5" s="527"/>
      <c r="D5" s="527"/>
      <c r="E5" s="527"/>
      <c r="F5" s="527"/>
      <c r="G5" s="527"/>
      <c r="H5" s="527"/>
      <c r="I5" s="527"/>
      <c r="J5" s="527"/>
      <c r="K5" s="527"/>
    </row>
    <row r="6" spans="1:11" ht="11.25" customHeight="1">
      <c r="A6" s="368"/>
      <c r="B6" s="368"/>
      <c r="C6" s="368"/>
      <c r="D6" s="368"/>
      <c r="E6" s="368"/>
      <c r="F6" s="368"/>
      <c r="G6" s="368"/>
      <c r="H6" s="368"/>
      <c r="I6" s="368"/>
      <c r="J6" s="368"/>
      <c r="K6" s="368"/>
    </row>
    <row r="7" spans="1:11" ht="11.25" customHeight="1">
      <c r="A7" s="112" t="s">
        <v>1633</v>
      </c>
      <c r="B7" s="368"/>
      <c r="C7" s="368"/>
      <c r="D7" s="368"/>
      <c r="E7" s="368"/>
      <c r="F7" s="368"/>
      <c r="G7" s="368"/>
      <c r="H7" s="368"/>
      <c r="I7" s="368"/>
      <c r="J7" s="368"/>
      <c r="K7" s="368"/>
    </row>
    <row r="8" spans="1:11" ht="11.25" customHeight="1" thickBot="1">
      <c r="A8" s="290"/>
      <c r="B8" s="290"/>
      <c r="C8" s="291"/>
      <c r="D8" s="290"/>
      <c r="E8" s="360"/>
      <c r="F8" s="290"/>
      <c r="G8" s="290"/>
      <c r="H8" s="290"/>
      <c r="I8" s="290"/>
      <c r="J8" s="290"/>
      <c r="K8" s="290"/>
    </row>
    <row r="9" spans="1:11" s="292" customFormat="1" ht="34.5" thickBot="1">
      <c r="A9" s="361" t="s">
        <v>1549</v>
      </c>
      <c r="B9" s="363" t="s">
        <v>711</v>
      </c>
      <c r="C9" s="364" t="s">
        <v>1366</v>
      </c>
      <c r="D9" s="364" t="s">
        <v>1367</v>
      </c>
      <c r="E9" s="365" t="s">
        <v>1368</v>
      </c>
      <c r="F9" s="362" t="s">
        <v>75</v>
      </c>
      <c r="G9" s="362" t="s">
        <v>1550</v>
      </c>
      <c r="H9" s="362" t="s">
        <v>1547</v>
      </c>
      <c r="I9" s="362" t="s">
        <v>1548</v>
      </c>
      <c r="J9" s="524" t="s">
        <v>712</v>
      </c>
      <c r="K9" s="525"/>
    </row>
    <row r="10" spans="1:11" s="292" customFormat="1" ht="11.25">
      <c r="A10" s="293"/>
      <c r="B10" s="294"/>
      <c r="C10" s="295"/>
      <c r="D10" s="295"/>
      <c r="E10" s="295"/>
      <c r="F10" s="296"/>
      <c r="G10" s="295"/>
      <c r="H10" s="297"/>
      <c r="I10" s="298"/>
      <c r="J10" s="298"/>
      <c r="K10" s="299"/>
    </row>
    <row r="11" spans="1:11" s="292" customFormat="1" ht="11.25">
      <c r="A11" s="300"/>
      <c r="B11" s="301" t="s">
        <v>76</v>
      </c>
      <c r="C11" s="326">
        <f>C14+C18+C22+C36+C38</f>
        <v>36433522</v>
      </c>
      <c r="D11" s="326">
        <f>D14+D18+D22+D36+D38</f>
        <v>36433522</v>
      </c>
      <c r="E11" s="326">
        <f>E14+E18+E22+E36+E38</f>
        <v>25534348.749999996</v>
      </c>
      <c r="F11" s="303"/>
      <c r="G11" s="304"/>
      <c r="H11" s="305"/>
      <c r="I11" s="306"/>
      <c r="J11" s="306"/>
      <c r="K11" s="307"/>
    </row>
    <row r="12" spans="1:11" s="311" customFormat="1" ht="11.25">
      <c r="A12" s="308" t="s">
        <v>77</v>
      </c>
      <c r="B12" s="309" t="s">
        <v>713</v>
      </c>
      <c r="C12" s="309"/>
      <c r="D12" s="309"/>
      <c r="E12" s="309"/>
      <c r="F12" s="309"/>
      <c r="G12" s="309"/>
      <c r="H12" s="309"/>
      <c r="I12" s="309"/>
      <c r="J12" s="309"/>
      <c r="K12" s="310"/>
    </row>
    <row r="13" spans="1:11" s="292" customFormat="1" ht="11.25">
      <c r="A13" s="312" t="s">
        <v>714</v>
      </c>
      <c r="B13" s="313" t="s">
        <v>715</v>
      </c>
      <c r="C13" s="313"/>
      <c r="D13" s="313"/>
      <c r="E13" s="313"/>
      <c r="F13" s="313"/>
      <c r="G13" s="313"/>
      <c r="H13" s="313"/>
      <c r="I13" s="313"/>
      <c r="J13" s="313"/>
      <c r="K13" s="314"/>
    </row>
    <row r="14" spans="1:11" s="292" customFormat="1" ht="22.5">
      <c r="A14" s="315" t="s">
        <v>78</v>
      </c>
      <c r="B14" s="316" t="s">
        <v>82</v>
      </c>
      <c r="C14" s="496">
        <f>C15</f>
        <v>2520000</v>
      </c>
      <c r="D14" s="496">
        <f>D15</f>
        <v>2520000</v>
      </c>
      <c r="E14" s="496">
        <f>E15</f>
        <v>2246594.7</v>
      </c>
      <c r="F14" s="322"/>
      <c r="G14" s="323"/>
      <c r="H14" s="322"/>
      <c r="I14" s="322"/>
      <c r="J14" s="317" t="s">
        <v>84</v>
      </c>
      <c r="K14" s="318" t="s">
        <v>81</v>
      </c>
    </row>
    <row r="15" spans="1:11" s="292" customFormat="1" ht="11.25">
      <c r="A15" s="319" t="s">
        <v>79</v>
      </c>
      <c r="B15" s="320" t="s">
        <v>1551</v>
      </c>
      <c r="C15" s="366">
        <v>2520000</v>
      </c>
      <c r="D15" s="366">
        <v>2520000</v>
      </c>
      <c r="E15" s="366">
        <v>2246594.7</v>
      </c>
      <c r="F15" s="324" t="s">
        <v>112</v>
      </c>
      <c r="G15" s="325">
        <v>5</v>
      </c>
      <c r="H15" s="324">
        <v>1</v>
      </c>
      <c r="I15" s="324">
        <v>1</v>
      </c>
      <c r="J15" s="317" t="s">
        <v>84</v>
      </c>
      <c r="K15" s="318" t="s">
        <v>81</v>
      </c>
    </row>
    <row r="16" spans="1:11" s="311" customFormat="1" ht="11.25">
      <c r="A16" s="308" t="s">
        <v>89</v>
      </c>
      <c r="B16" s="309" t="s">
        <v>716</v>
      </c>
      <c r="C16" s="309"/>
      <c r="D16" s="309"/>
      <c r="E16" s="309"/>
      <c r="F16" s="309"/>
      <c r="G16" s="309"/>
      <c r="H16" s="309"/>
      <c r="I16" s="309"/>
      <c r="J16" s="309"/>
      <c r="K16" s="310"/>
    </row>
    <row r="17" spans="1:11" s="292" customFormat="1" ht="11.25">
      <c r="A17" s="312" t="s">
        <v>717</v>
      </c>
      <c r="B17" s="313" t="s">
        <v>718</v>
      </c>
      <c r="C17" s="313"/>
      <c r="D17" s="313"/>
      <c r="E17" s="313"/>
      <c r="F17" s="313"/>
      <c r="G17" s="313"/>
      <c r="H17" s="313"/>
      <c r="I17" s="313"/>
      <c r="J17" s="313"/>
      <c r="K17" s="314"/>
    </row>
    <row r="18" spans="1:11" s="292" customFormat="1" ht="11.25">
      <c r="A18" s="315" t="s">
        <v>78</v>
      </c>
      <c r="B18" s="316" t="s">
        <v>97</v>
      </c>
      <c r="C18" s="496">
        <f>C19</f>
        <v>5002000</v>
      </c>
      <c r="D18" s="496">
        <f>D19</f>
        <v>5002000</v>
      </c>
      <c r="E18" s="496">
        <f>E19</f>
        <v>5000489.89</v>
      </c>
      <c r="F18" s="302"/>
      <c r="G18" s="302"/>
      <c r="H18" s="326"/>
      <c r="I18" s="326"/>
      <c r="J18" s="317" t="s">
        <v>98</v>
      </c>
      <c r="K18" s="318" t="s">
        <v>81</v>
      </c>
    </row>
    <row r="19" spans="1:11" s="292" customFormat="1" ht="45">
      <c r="A19" s="319" t="s">
        <v>79</v>
      </c>
      <c r="B19" s="320" t="s">
        <v>1306</v>
      </c>
      <c r="C19" s="366">
        <v>5002000</v>
      </c>
      <c r="D19" s="366">
        <v>5002000</v>
      </c>
      <c r="E19" s="366">
        <v>5000489.89</v>
      </c>
      <c r="F19" s="327" t="s">
        <v>103</v>
      </c>
      <c r="G19" s="304" t="s">
        <v>104</v>
      </c>
      <c r="H19" s="304">
        <v>1</v>
      </c>
      <c r="I19" s="304">
        <v>1</v>
      </c>
      <c r="J19" s="317" t="s">
        <v>98</v>
      </c>
      <c r="K19" s="318" t="s">
        <v>81</v>
      </c>
    </row>
    <row r="20" spans="1:11" s="311" customFormat="1" ht="11.25">
      <c r="A20" s="308" t="s">
        <v>91</v>
      </c>
      <c r="B20" s="309" t="s">
        <v>719</v>
      </c>
      <c r="C20" s="309"/>
      <c r="D20" s="309"/>
      <c r="E20" s="309"/>
      <c r="F20" s="309"/>
      <c r="G20" s="309"/>
      <c r="H20" s="309"/>
      <c r="I20" s="309"/>
      <c r="J20" s="309"/>
      <c r="K20" s="310"/>
    </row>
    <row r="21" spans="1:11" s="292" customFormat="1" ht="11.25">
      <c r="A21" s="312" t="s">
        <v>720</v>
      </c>
      <c r="B21" s="313" t="s">
        <v>721</v>
      </c>
      <c r="C21" s="313"/>
      <c r="D21" s="313"/>
      <c r="E21" s="313"/>
      <c r="F21" s="313"/>
      <c r="G21" s="313"/>
      <c r="H21" s="313"/>
      <c r="I21" s="313"/>
      <c r="J21" s="313"/>
      <c r="K21" s="314"/>
    </row>
    <row r="22" spans="1:11" s="292" customFormat="1" ht="22.5">
      <c r="A22" s="315" t="s">
        <v>78</v>
      </c>
      <c r="B22" s="316" t="s">
        <v>82</v>
      </c>
      <c r="C22" s="496">
        <f>SUM(C23:C32)</f>
        <v>27924893</v>
      </c>
      <c r="D22" s="496">
        <f>SUM(D23:D32)</f>
        <v>27924893</v>
      </c>
      <c r="E22" s="496">
        <f>SUM(E23:E32)</f>
        <v>17501400.959999997</v>
      </c>
      <c r="F22" s="324"/>
      <c r="G22" s="325"/>
      <c r="H22" s="324"/>
      <c r="I22" s="324"/>
      <c r="J22" s="317" t="s">
        <v>84</v>
      </c>
      <c r="K22" s="318" t="s">
        <v>81</v>
      </c>
    </row>
    <row r="23" spans="1:11" s="292" customFormat="1" ht="11.25">
      <c r="A23" s="319" t="s">
        <v>79</v>
      </c>
      <c r="B23" s="320" t="s">
        <v>108</v>
      </c>
      <c r="C23" s="366">
        <v>1595000</v>
      </c>
      <c r="D23" s="366">
        <v>1595000</v>
      </c>
      <c r="E23" s="366">
        <v>1469417.22</v>
      </c>
      <c r="F23" s="321" t="s">
        <v>83</v>
      </c>
      <c r="G23" s="325">
        <v>140</v>
      </c>
      <c r="H23" s="325">
        <v>205</v>
      </c>
      <c r="I23" s="325">
        <v>109</v>
      </c>
      <c r="J23" s="317" t="s">
        <v>84</v>
      </c>
      <c r="K23" s="318" t="s">
        <v>81</v>
      </c>
    </row>
    <row r="24" spans="1:11" s="311" customFormat="1" ht="33.75">
      <c r="A24" s="319" t="s">
        <v>79</v>
      </c>
      <c r="B24" s="320" t="s">
        <v>742</v>
      </c>
      <c r="C24" s="366">
        <v>75688</v>
      </c>
      <c r="D24" s="366">
        <v>75688</v>
      </c>
      <c r="E24" s="366">
        <v>75687.5</v>
      </c>
      <c r="F24" s="321" t="s">
        <v>743</v>
      </c>
      <c r="G24" s="325">
        <v>650</v>
      </c>
      <c r="H24" s="325">
        <v>432</v>
      </c>
      <c r="I24" s="325" t="s">
        <v>1637</v>
      </c>
      <c r="J24" s="317" t="s">
        <v>84</v>
      </c>
      <c r="K24" s="318" t="s">
        <v>81</v>
      </c>
    </row>
    <row r="25" spans="1:11" s="311" customFormat="1" ht="22.5">
      <c r="A25" s="319" t="s">
        <v>79</v>
      </c>
      <c r="B25" s="320" t="s">
        <v>109</v>
      </c>
      <c r="C25" s="366">
        <v>6150000</v>
      </c>
      <c r="D25" s="366">
        <v>6150000</v>
      </c>
      <c r="E25" s="366">
        <v>5827924.97</v>
      </c>
      <c r="F25" s="321" t="s">
        <v>85</v>
      </c>
      <c r="G25" s="328" t="s">
        <v>722</v>
      </c>
      <c r="H25" s="328" t="s">
        <v>119</v>
      </c>
      <c r="I25" s="504" t="s">
        <v>1638</v>
      </c>
      <c r="J25" s="317" t="s">
        <v>84</v>
      </c>
      <c r="K25" s="318" t="s">
        <v>81</v>
      </c>
    </row>
    <row r="26" spans="1:11" s="311" customFormat="1" ht="33.75">
      <c r="A26" s="319" t="s">
        <v>79</v>
      </c>
      <c r="B26" s="320" t="s">
        <v>1540</v>
      </c>
      <c r="C26" s="366">
        <v>200000</v>
      </c>
      <c r="D26" s="366">
        <v>200000</v>
      </c>
      <c r="E26" s="366">
        <v>48750</v>
      </c>
      <c r="F26" s="321" t="s">
        <v>723</v>
      </c>
      <c r="G26" s="329">
        <v>0</v>
      </c>
      <c r="H26" s="325" t="s">
        <v>86</v>
      </c>
      <c r="I26" s="325" t="s">
        <v>1626</v>
      </c>
      <c r="J26" s="317" t="s">
        <v>84</v>
      </c>
      <c r="K26" s="318" t="s">
        <v>81</v>
      </c>
    </row>
    <row r="27" spans="1:11" s="292" customFormat="1" ht="22.5">
      <c r="A27" s="319" t="s">
        <v>79</v>
      </c>
      <c r="B27" s="320" t="s">
        <v>1541</v>
      </c>
      <c r="C27" s="366">
        <v>300000</v>
      </c>
      <c r="D27" s="366">
        <v>300000</v>
      </c>
      <c r="E27" s="366">
        <v>0</v>
      </c>
      <c r="F27" s="321" t="s">
        <v>85</v>
      </c>
      <c r="G27" s="329" t="s">
        <v>86</v>
      </c>
      <c r="H27" s="498" t="s">
        <v>86</v>
      </c>
      <c r="I27" s="328">
        <v>0</v>
      </c>
      <c r="J27" s="317" t="s">
        <v>84</v>
      </c>
      <c r="K27" s="318" t="s">
        <v>81</v>
      </c>
    </row>
    <row r="28" spans="1:11" s="311" customFormat="1" ht="33.75">
      <c r="A28" s="319" t="s">
        <v>79</v>
      </c>
      <c r="B28" s="320" t="s">
        <v>1542</v>
      </c>
      <c r="C28" s="366">
        <v>13500000</v>
      </c>
      <c r="D28" s="366">
        <v>13500000</v>
      </c>
      <c r="E28" s="366">
        <v>9461017.61</v>
      </c>
      <c r="F28" s="321" t="s">
        <v>87</v>
      </c>
      <c r="G28" s="329">
        <v>0</v>
      </c>
      <c r="H28" s="330" t="s">
        <v>1543</v>
      </c>
      <c r="I28" s="498" t="s">
        <v>1629</v>
      </c>
      <c r="J28" s="317" t="s">
        <v>84</v>
      </c>
      <c r="K28" s="318" t="s">
        <v>81</v>
      </c>
    </row>
    <row r="29" spans="1:11" s="292" customFormat="1" ht="22.5">
      <c r="A29" s="319" t="s">
        <v>79</v>
      </c>
      <c r="B29" s="320" t="s">
        <v>110</v>
      </c>
      <c r="C29" s="366">
        <v>5484205</v>
      </c>
      <c r="D29" s="366">
        <v>5484205</v>
      </c>
      <c r="E29" s="366">
        <v>0</v>
      </c>
      <c r="F29" s="331" t="s">
        <v>1544</v>
      </c>
      <c r="G29" s="331">
        <v>1</v>
      </c>
      <c r="H29" s="331">
        <v>1</v>
      </c>
      <c r="I29" s="331">
        <v>0</v>
      </c>
      <c r="J29" s="317" t="s">
        <v>84</v>
      </c>
      <c r="K29" s="318" t="s">
        <v>81</v>
      </c>
    </row>
    <row r="30" spans="1:11" s="292" customFormat="1" ht="33.75">
      <c r="A30" s="319" t="s">
        <v>79</v>
      </c>
      <c r="B30" s="320" t="s">
        <v>111</v>
      </c>
      <c r="C30" s="366">
        <v>545000</v>
      </c>
      <c r="D30" s="366">
        <v>545000</v>
      </c>
      <c r="E30" s="366">
        <v>544853.66</v>
      </c>
      <c r="F30" s="325" t="s">
        <v>88</v>
      </c>
      <c r="G30" s="325">
        <v>120</v>
      </c>
      <c r="H30" s="325">
        <v>20050</v>
      </c>
      <c r="I30" s="325" t="s">
        <v>1630</v>
      </c>
      <c r="J30" s="317" t="s">
        <v>84</v>
      </c>
      <c r="K30" s="318" t="s">
        <v>81</v>
      </c>
    </row>
    <row r="31" spans="1:11" s="292" customFormat="1" ht="33.75">
      <c r="A31" s="319" t="s">
        <v>79</v>
      </c>
      <c r="B31" s="320" t="s">
        <v>1545</v>
      </c>
      <c r="C31" s="366">
        <v>60000</v>
      </c>
      <c r="D31" s="366">
        <v>60000</v>
      </c>
      <c r="E31" s="366">
        <v>58750</v>
      </c>
      <c r="F31" s="324" t="s">
        <v>724</v>
      </c>
      <c r="G31" s="325">
        <v>0</v>
      </c>
      <c r="H31" s="325" t="s">
        <v>86</v>
      </c>
      <c r="I31" s="325" t="s">
        <v>1626</v>
      </c>
      <c r="J31" s="317" t="s">
        <v>84</v>
      </c>
      <c r="K31" s="318" t="s">
        <v>81</v>
      </c>
    </row>
    <row r="32" spans="1:11" s="292" customFormat="1" ht="33.75">
      <c r="A32" s="319" t="s">
        <v>79</v>
      </c>
      <c r="B32" s="320" t="s">
        <v>1546</v>
      </c>
      <c r="C32" s="366">
        <v>15000</v>
      </c>
      <c r="D32" s="366">
        <v>15000</v>
      </c>
      <c r="E32" s="366">
        <v>15000</v>
      </c>
      <c r="F32" s="324" t="s">
        <v>724</v>
      </c>
      <c r="G32" s="325">
        <v>0</v>
      </c>
      <c r="H32" s="325" t="s">
        <v>86</v>
      </c>
      <c r="I32" s="325" t="s">
        <v>1626</v>
      </c>
      <c r="J32" s="317" t="s">
        <v>84</v>
      </c>
      <c r="K32" s="318" t="s">
        <v>81</v>
      </c>
    </row>
    <row r="33" spans="1:11" s="311" customFormat="1" ht="11.25">
      <c r="A33" s="308" t="s">
        <v>725</v>
      </c>
      <c r="B33" s="309" t="s">
        <v>726</v>
      </c>
      <c r="C33" s="309"/>
      <c r="D33" s="309"/>
      <c r="E33" s="309"/>
      <c r="F33" s="309"/>
      <c r="G33" s="309"/>
      <c r="H33" s="309"/>
      <c r="I33" s="309"/>
      <c r="J33" s="309"/>
      <c r="K33" s="310"/>
    </row>
    <row r="34" spans="1:11" s="311" customFormat="1" ht="11.25">
      <c r="A34" s="308" t="s">
        <v>727</v>
      </c>
      <c r="B34" s="309" t="s">
        <v>728</v>
      </c>
      <c r="C34" s="309"/>
      <c r="D34" s="309"/>
      <c r="E34" s="309"/>
      <c r="F34" s="309"/>
      <c r="G34" s="309"/>
      <c r="H34" s="309"/>
      <c r="I34" s="309"/>
      <c r="J34" s="309"/>
      <c r="K34" s="310"/>
    </row>
    <row r="35" spans="1:11" s="292" customFormat="1" ht="11.25">
      <c r="A35" s="312" t="s">
        <v>729</v>
      </c>
      <c r="B35" s="313" t="s">
        <v>730</v>
      </c>
      <c r="C35" s="313"/>
      <c r="D35" s="313"/>
      <c r="E35" s="313"/>
      <c r="F35" s="313"/>
      <c r="G35" s="313"/>
      <c r="H35" s="313"/>
      <c r="I35" s="313"/>
      <c r="J35" s="313"/>
      <c r="K35" s="314"/>
    </row>
    <row r="36" spans="1:11" s="311" customFormat="1" ht="11.25">
      <c r="A36" s="315" t="s">
        <v>78</v>
      </c>
      <c r="B36" s="316" t="s">
        <v>92</v>
      </c>
      <c r="C36" s="496">
        <f>C37</f>
        <v>786629</v>
      </c>
      <c r="D36" s="496">
        <f>D37</f>
        <v>786629</v>
      </c>
      <c r="E36" s="496">
        <f>E37</f>
        <v>785863.2</v>
      </c>
      <c r="F36" s="303"/>
      <c r="G36" s="304"/>
      <c r="H36" s="303"/>
      <c r="I36" s="303"/>
      <c r="J36" s="317" t="s">
        <v>90</v>
      </c>
      <c r="K36" s="318" t="s">
        <v>81</v>
      </c>
    </row>
    <row r="37" spans="1:11" s="311" customFormat="1" ht="33.75">
      <c r="A37" s="319" t="s">
        <v>79</v>
      </c>
      <c r="B37" s="320" t="s">
        <v>93</v>
      </c>
      <c r="C37" s="366">
        <v>786629</v>
      </c>
      <c r="D37" s="366">
        <v>786629</v>
      </c>
      <c r="E37" s="366">
        <v>785863.2</v>
      </c>
      <c r="F37" s="324" t="s">
        <v>94</v>
      </c>
      <c r="G37" s="325" t="s">
        <v>95</v>
      </c>
      <c r="H37" s="332" t="s">
        <v>1627</v>
      </c>
      <c r="I37" s="332" t="s">
        <v>1628</v>
      </c>
      <c r="J37" s="317" t="s">
        <v>90</v>
      </c>
      <c r="K37" s="318" t="s">
        <v>96</v>
      </c>
    </row>
    <row r="38" spans="1:11" s="292" customFormat="1" ht="11.25">
      <c r="A38" s="315" t="s">
        <v>78</v>
      </c>
      <c r="B38" s="316" t="s">
        <v>99</v>
      </c>
      <c r="C38" s="496">
        <f>C39</f>
        <v>200000</v>
      </c>
      <c r="D38" s="496">
        <f>D39</f>
        <v>200000</v>
      </c>
      <c r="E38" s="496">
        <f>E39</f>
        <v>0</v>
      </c>
      <c r="F38" s="333"/>
      <c r="G38" s="334"/>
      <c r="H38" s="335"/>
      <c r="I38" s="335"/>
      <c r="J38" s="317"/>
      <c r="K38" s="318"/>
    </row>
    <row r="39" spans="1:11" s="292" customFormat="1" ht="34.5" thickBot="1">
      <c r="A39" s="336" t="s">
        <v>79</v>
      </c>
      <c r="B39" s="337" t="s">
        <v>100</v>
      </c>
      <c r="C39" s="497">
        <v>200000</v>
      </c>
      <c r="D39" s="497">
        <v>200000</v>
      </c>
      <c r="E39" s="497">
        <v>0</v>
      </c>
      <c r="F39" s="338" t="s">
        <v>101</v>
      </c>
      <c r="G39" s="338" t="s">
        <v>102</v>
      </c>
      <c r="H39" s="339">
        <v>0.25</v>
      </c>
      <c r="I39" s="339">
        <v>0</v>
      </c>
      <c r="J39" s="340" t="s">
        <v>80</v>
      </c>
      <c r="K39" s="341" t="s">
        <v>81</v>
      </c>
    </row>
    <row r="40" spans="1:9" s="292" customFormat="1" ht="11.25">
      <c r="A40" s="342"/>
      <c r="B40" s="342"/>
      <c r="C40" s="343"/>
      <c r="D40" s="343"/>
      <c r="E40" s="343"/>
      <c r="F40" s="344"/>
      <c r="G40" s="344"/>
      <c r="H40" s="344"/>
      <c r="I40" s="345"/>
    </row>
    <row r="41" spans="1:9" s="292" customFormat="1" ht="11.25">
      <c r="A41" s="346"/>
      <c r="B41" s="346"/>
      <c r="C41" s="347"/>
      <c r="D41" s="347"/>
      <c r="E41" s="347"/>
      <c r="F41" s="348"/>
      <c r="G41" s="348"/>
      <c r="H41" s="348"/>
      <c r="I41" s="345"/>
    </row>
    <row r="42" spans="1:9" s="292" customFormat="1" ht="11.25">
      <c r="A42" s="346"/>
      <c r="B42" s="346"/>
      <c r="C42" s="347"/>
      <c r="D42" s="347"/>
      <c r="E42" s="347"/>
      <c r="F42" s="349"/>
      <c r="G42" s="350"/>
      <c r="H42" s="350"/>
      <c r="I42" s="345"/>
    </row>
    <row r="43" spans="1:5" s="292" customFormat="1" ht="11.25">
      <c r="A43" s="351"/>
      <c r="B43" s="352"/>
      <c r="C43" s="352"/>
      <c r="D43" s="353"/>
      <c r="E43" s="353"/>
    </row>
    <row r="44" spans="1:5" s="292" customFormat="1" ht="11.25">
      <c r="A44" s="351"/>
      <c r="B44" s="352"/>
      <c r="C44" s="352"/>
      <c r="D44" s="353"/>
      <c r="E44" s="353"/>
    </row>
    <row r="45" spans="1:5" s="292" customFormat="1" ht="11.25">
      <c r="A45" s="351"/>
      <c r="B45" s="352"/>
      <c r="C45" s="352"/>
      <c r="D45" s="353"/>
      <c r="E45" s="353"/>
    </row>
    <row r="46" spans="1:5" s="292" customFormat="1" ht="11.25">
      <c r="A46" s="354"/>
      <c r="B46" s="355"/>
      <c r="C46" s="355"/>
      <c r="D46" s="356"/>
      <c r="E46" s="356"/>
    </row>
    <row r="47" spans="1:5" s="292" customFormat="1" ht="11.25">
      <c r="A47" s="351"/>
      <c r="B47" s="352"/>
      <c r="C47" s="352"/>
      <c r="D47" s="353"/>
      <c r="E47" s="353"/>
    </row>
    <row r="48" spans="1:5" s="292" customFormat="1" ht="11.25">
      <c r="A48" s="351"/>
      <c r="B48" s="352"/>
      <c r="C48" s="352"/>
      <c r="D48" s="353"/>
      <c r="E48" s="353"/>
    </row>
    <row r="49" spans="1:5" s="292" customFormat="1" ht="11.25">
      <c r="A49" s="351"/>
      <c r="B49" s="352"/>
      <c r="C49" s="352"/>
      <c r="D49" s="353"/>
      <c r="E49" s="353"/>
    </row>
    <row r="50" spans="1:5" s="292" customFormat="1" ht="11.25">
      <c r="A50" s="351"/>
      <c r="B50" s="352"/>
      <c r="C50" s="352"/>
      <c r="D50" s="353"/>
      <c r="E50" s="353"/>
    </row>
    <row r="51" spans="1:5" s="292" customFormat="1" ht="11.25">
      <c r="A51" s="354"/>
      <c r="B51" s="355"/>
      <c r="C51" s="355"/>
      <c r="D51" s="356"/>
      <c r="E51" s="356"/>
    </row>
    <row r="52" spans="1:5" s="292" customFormat="1" ht="11.25">
      <c r="A52" s="351"/>
      <c r="B52" s="352"/>
      <c r="C52" s="352"/>
      <c r="D52" s="353"/>
      <c r="E52" s="353"/>
    </row>
    <row r="53" spans="1:5" s="292" customFormat="1" ht="11.25">
      <c r="A53" s="354"/>
      <c r="B53" s="355"/>
      <c r="C53" s="355"/>
      <c r="D53" s="356"/>
      <c r="E53" s="356"/>
    </row>
    <row r="54" spans="1:5" s="292" customFormat="1" ht="11.25">
      <c r="A54" s="354"/>
      <c r="B54" s="355"/>
      <c r="C54" s="355"/>
      <c r="D54" s="356"/>
      <c r="E54" s="356"/>
    </row>
    <row r="55" spans="1:5" s="292" customFormat="1" ht="11.25">
      <c r="A55" s="351"/>
      <c r="B55" s="352"/>
      <c r="C55" s="352"/>
      <c r="D55" s="353"/>
      <c r="E55" s="353"/>
    </row>
    <row r="56" spans="1:5" s="292" customFormat="1" ht="11.25">
      <c r="A56" s="351"/>
      <c r="B56" s="352"/>
      <c r="C56" s="352"/>
      <c r="D56" s="353"/>
      <c r="E56" s="353"/>
    </row>
    <row r="57" spans="1:5" s="292" customFormat="1" ht="11.25">
      <c r="A57" s="351"/>
      <c r="B57" s="352"/>
      <c r="C57" s="352"/>
      <c r="D57" s="353"/>
      <c r="E57" s="353"/>
    </row>
    <row r="58" spans="1:5" s="292" customFormat="1" ht="11.25">
      <c r="A58" s="351"/>
      <c r="B58" s="352"/>
      <c r="C58" s="352"/>
      <c r="D58" s="353"/>
      <c r="E58" s="353"/>
    </row>
    <row r="59" spans="1:5" s="292" customFormat="1" ht="11.25">
      <c r="A59" s="354"/>
      <c r="B59" s="355"/>
      <c r="C59" s="355"/>
      <c r="D59" s="356"/>
      <c r="E59" s="356"/>
    </row>
    <row r="60" spans="1:5" s="292" customFormat="1" ht="11.25">
      <c r="A60" s="351"/>
      <c r="B60" s="352"/>
      <c r="C60" s="352"/>
      <c r="D60" s="353"/>
      <c r="E60" s="353"/>
    </row>
    <row r="61" spans="1:5" s="292" customFormat="1" ht="11.25">
      <c r="A61" s="351"/>
      <c r="B61" s="352"/>
      <c r="C61" s="352"/>
      <c r="D61" s="353"/>
      <c r="E61" s="353"/>
    </row>
    <row r="62" spans="1:5" s="292" customFormat="1" ht="11.25">
      <c r="A62" s="351"/>
      <c r="B62" s="352"/>
      <c r="C62" s="352"/>
      <c r="D62" s="353"/>
      <c r="E62" s="353"/>
    </row>
    <row r="63" spans="1:5" s="292" customFormat="1" ht="11.25">
      <c r="A63" s="351"/>
      <c r="B63" s="352"/>
      <c r="C63" s="352"/>
      <c r="D63" s="353"/>
      <c r="E63" s="353"/>
    </row>
    <row r="64" spans="1:5" s="292" customFormat="1" ht="11.25">
      <c r="A64" s="351"/>
      <c r="B64" s="352"/>
      <c r="C64" s="352"/>
      <c r="D64" s="353"/>
      <c r="E64" s="353"/>
    </row>
    <row r="65" spans="1:5" s="292" customFormat="1" ht="11.25">
      <c r="A65" s="351"/>
      <c r="B65" s="352"/>
      <c r="C65" s="352"/>
      <c r="D65" s="353"/>
      <c r="E65" s="353"/>
    </row>
    <row r="66" spans="1:5" s="292" customFormat="1" ht="11.25">
      <c r="A66" s="354"/>
      <c r="B66" s="355"/>
      <c r="C66" s="355"/>
      <c r="D66" s="356"/>
      <c r="E66" s="356"/>
    </row>
    <row r="67" spans="1:5" s="292" customFormat="1" ht="11.25">
      <c r="A67" s="351"/>
      <c r="B67" s="352"/>
      <c r="C67" s="352"/>
      <c r="D67" s="353"/>
      <c r="E67" s="353"/>
    </row>
    <row r="68" spans="1:5" s="292" customFormat="1" ht="11.25">
      <c r="A68" s="351"/>
      <c r="B68" s="352"/>
      <c r="C68" s="352"/>
      <c r="D68" s="353"/>
      <c r="E68" s="353"/>
    </row>
    <row r="69" spans="1:5" s="292" customFormat="1" ht="11.25">
      <c r="A69" s="351"/>
      <c r="B69" s="352"/>
      <c r="C69" s="352"/>
      <c r="D69" s="353"/>
      <c r="E69" s="353"/>
    </row>
    <row r="70" spans="1:5" s="292" customFormat="1" ht="11.25">
      <c r="A70" s="354"/>
      <c r="B70" s="355"/>
      <c r="C70" s="355"/>
      <c r="D70" s="356"/>
      <c r="E70" s="356"/>
    </row>
    <row r="71" spans="1:5" s="292" customFormat="1" ht="11.25">
      <c r="A71" s="354"/>
      <c r="B71" s="355"/>
      <c r="C71" s="355"/>
      <c r="D71" s="356"/>
      <c r="E71" s="356"/>
    </row>
    <row r="72" spans="1:5" s="292" customFormat="1" ht="11.25">
      <c r="A72" s="354"/>
      <c r="B72" s="355"/>
      <c r="C72" s="355"/>
      <c r="D72" s="356"/>
      <c r="E72" s="356"/>
    </row>
    <row r="73" spans="1:5" s="292" customFormat="1" ht="11.25">
      <c r="A73" s="354"/>
      <c r="B73" s="355"/>
      <c r="C73" s="355"/>
      <c r="D73" s="356"/>
      <c r="E73" s="356"/>
    </row>
    <row r="74" spans="1:5" s="292" customFormat="1" ht="11.25">
      <c r="A74" s="354"/>
      <c r="B74" s="355"/>
      <c r="C74" s="355"/>
      <c r="D74" s="356"/>
      <c r="E74" s="356"/>
    </row>
    <row r="75" spans="1:5" s="292" customFormat="1" ht="11.25">
      <c r="A75" s="351"/>
      <c r="B75" s="352"/>
      <c r="C75" s="352"/>
      <c r="D75" s="353"/>
      <c r="E75" s="353"/>
    </row>
    <row r="76" spans="1:5" s="292" customFormat="1" ht="11.25">
      <c r="A76" s="354"/>
      <c r="B76" s="355"/>
      <c r="C76" s="355"/>
      <c r="D76" s="356"/>
      <c r="E76" s="356"/>
    </row>
    <row r="77" spans="1:5" s="292" customFormat="1" ht="11.25">
      <c r="A77" s="354"/>
      <c r="B77" s="355"/>
      <c r="C77" s="355"/>
      <c r="D77" s="356"/>
      <c r="E77" s="356"/>
    </row>
    <row r="78" spans="1:5" s="292" customFormat="1" ht="11.25">
      <c r="A78" s="351"/>
      <c r="B78" s="352"/>
      <c r="C78" s="352"/>
      <c r="D78" s="353"/>
      <c r="E78" s="353"/>
    </row>
    <row r="79" spans="1:5" s="292" customFormat="1" ht="11.25">
      <c r="A79" s="354"/>
      <c r="B79" s="355"/>
      <c r="C79" s="355"/>
      <c r="D79" s="356"/>
      <c r="E79" s="356"/>
    </row>
    <row r="80" spans="1:5" s="292" customFormat="1" ht="11.25">
      <c r="A80" s="351"/>
      <c r="B80" s="352"/>
      <c r="C80" s="352"/>
      <c r="D80" s="353"/>
      <c r="E80" s="353"/>
    </row>
    <row r="81" spans="1:5" s="292" customFormat="1" ht="11.25">
      <c r="A81" s="354"/>
      <c r="B81" s="355"/>
      <c r="C81" s="355"/>
      <c r="D81" s="356"/>
      <c r="E81" s="356"/>
    </row>
    <row r="82" spans="1:5" s="292" customFormat="1" ht="11.25">
      <c r="A82" s="354"/>
      <c r="B82" s="355"/>
      <c r="C82" s="355"/>
      <c r="D82" s="356"/>
      <c r="E82" s="356"/>
    </row>
    <row r="83" spans="1:5" s="292" customFormat="1" ht="11.25">
      <c r="A83" s="354"/>
      <c r="B83" s="355"/>
      <c r="C83" s="355"/>
      <c r="D83" s="356"/>
      <c r="E83" s="356"/>
    </row>
    <row r="84" spans="1:5" s="292" customFormat="1" ht="11.25">
      <c r="A84" s="351"/>
      <c r="B84" s="352"/>
      <c r="C84" s="352"/>
      <c r="D84" s="353"/>
      <c r="E84" s="353"/>
    </row>
    <row r="85" spans="1:5" s="292" customFormat="1" ht="11.25">
      <c r="A85" s="354"/>
      <c r="B85" s="355"/>
      <c r="C85" s="355"/>
      <c r="D85" s="356"/>
      <c r="E85" s="356"/>
    </row>
    <row r="86" spans="1:5" s="292" customFormat="1" ht="11.25">
      <c r="A86" s="354"/>
      <c r="B86" s="355"/>
      <c r="C86" s="355"/>
      <c r="D86" s="356"/>
      <c r="E86" s="356"/>
    </row>
    <row r="87" spans="1:5" s="292" customFormat="1" ht="11.25">
      <c r="A87" s="351"/>
      <c r="B87" s="352"/>
      <c r="C87" s="352"/>
      <c r="D87" s="353"/>
      <c r="E87" s="353"/>
    </row>
    <row r="88" spans="1:5" s="292" customFormat="1" ht="11.25">
      <c r="A88" s="354"/>
      <c r="B88" s="355"/>
      <c r="C88" s="355"/>
      <c r="D88" s="356"/>
      <c r="E88" s="356"/>
    </row>
    <row r="89" spans="1:5" s="292" customFormat="1" ht="11.25">
      <c r="A89" s="354"/>
      <c r="B89" s="355"/>
      <c r="C89" s="355"/>
      <c r="D89" s="356"/>
      <c r="E89" s="356"/>
    </row>
    <row r="90" spans="1:5" s="292" customFormat="1" ht="11.25">
      <c r="A90" s="354"/>
      <c r="B90" s="355"/>
      <c r="C90" s="355"/>
      <c r="D90" s="356"/>
      <c r="E90" s="356"/>
    </row>
    <row r="91" spans="1:5" s="292" customFormat="1" ht="11.25">
      <c r="A91" s="354"/>
      <c r="B91" s="355"/>
      <c r="C91" s="355"/>
      <c r="D91" s="356"/>
      <c r="E91" s="356"/>
    </row>
    <row r="92" spans="1:5" s="292" customFormat="1" ht="11.25">
      <c r="A92" s="351"/>
      <c r="B92" s="352"/>
      <c r="C92" s="352"/>
      <c r="D92" s="353"/>
      <c r="E92" s="353"/>
    </row>
    <row r="93" spans="1:5" s="292" customFormat="1" ht="11.25">
      <c r="A93" s="354"/>
      <c r="B93" s="355"/>
      <c r="C93" s="355"/>
      <c r="D93" s="356"/>
      <c r="E93" s="356"/>
    </row>
    <row r="94" spans="1:5" s="292" customFormat="1" ht="11.25">
      <c r="A94" s="354"/>
      <c r="B94" s="355"/>
      <c r="C94" s="355"/>
      <c r="D94" s="356"/>
      <c r="E94" s="356"/>
    </row>
    <row r="95" spans="1:5" s="292" customFormat="1" ht="11.25">
      <c r="A95" s="354"/>
      <c r="B95" s="355"/>
      <c r="C95" s="355"/>
      <c r="D95" s="356"/>
      <c r="E95" s="356"/>
    </row>
    <row r="96" spans="1:5" s="292" customFormat="1" ht="11.25">
      <c r="A96" s="354"/>
      <c r="B96" s="355"/>
      <c r="C96" s="355"/>
      <c r="D96" s="356"/>
      <c r="E96" s="356"/>
    </row>
    <row r="97" spans="1:5" s="292" customFormat="1" ht="11.25">
      <c r="A97" s="354"/>
      <c r="B97" s="355"/>
      <c r="C97" s="355"/>
      <c r="D97" s="356"/>
      <c r="E97" s="356"/>
    </row>
    <row r="98" spans="1:5" s="292" customFormat="1" ht="11.25">
      <c r="A98" s="354"/>
      <c r="B98" s="355"/>
      <c r="C98" s="355"/>
      <c r="D98" s="356"/>
      <c r="E98" s="356"/>
    </row>
    <row r="99" spans="1:5" s="292" customFormat="1" ht="11.25">
      <c r="A99" s="351"/>
      <c r="B99" s="352"/>
      <c r="C99" s="352"/>
      <c r="D99" s="353"/>
      <c r="E99" s="353"/>
    </row>
    <row r="100" spans="1:5" s="292" customFormat="1" ht="11.25">
      <c r="A100" s="354"/>
      <c r="B100" s="355"/>
      <c r="C100" s="355"/>
      <c r="D100" s="356"/>
      <c r="E100" s="356"/>
    </row>
    <row r="101" spans="1:5" s="292" customFormat="1" ht="11.25">
      <c r="A101" s="354"/>
      <c r="B101" s="355"/>
      <c r="C101" s="355"/>
      <c r="D101" s="356"/>
      <c r="E101" s="356"/>
    </row>
    <row r="102" spans="1:5" s="292" customFormat="1" ht="11.25">
      <c r="A102" s="351"/>
      <c r="B102" s="352"/>
      <c r="C102" s="352"/>
      <c r="D102" s="353"/>
      <c r="E102" s="353"/>
    </row>
    <row r="103" spans="1:5" s="292" customFormat="1" ht="11.25">
      <c r="A103" s="354"/>
      <c r="B103" s="355"/>
      <c r="C103" s="355"/>
      <c r="D103" s="356"/>
      <c r="E103" s="356"/>
    </row>
    <row r="104" spans="1:5" s="292" customFormat="1" ht="11.25">
      <c r="A104" s="354"/>
      <c r="B104" s="355"/>
      <c r="C104" s="355"/>
      <c r="D104" s="356"/>
      <c r="E104" s="356"/>
    </row>
    <row r="105" spans="1:5" s="292" customFormat="1" ht="11.25">
      <c r="A105" s="354"/>
      <c r="B105" s="355"/>
      <c r="C105" s="355"/>
      <c r="D105" s="356"/>
      <c r="E105" s="356"/>
    </row>
    <row r="106" spans="1:5" s="292" customFormat="1" ht="11.25">
      <c r="A106" s="351"/>
      <c r="B106" s="352"/>
      <c r="C106" s="352"/>
      <c r="D106" s="353"/>
      <c r="E106" s="353"/>
    </row>
    <row r="107" spans="1:5" s="292" customFormat="1" ht="11.25">
      <c r="A107" s="354"/>
      <c r="B107" s="355"/>
      <c r="C107" s="355"/>
      <c r="D107" s="356"/>
      <c r="E107" s="356"/>
    </row>
    <row r="108" spans="1:5" s="292" customFormat="1" ht="11.25">
      <c r="A108" s="354"/>
      <c r="B108" s="355"/>
      <c r="C108" s="355"/>
      <c r="D108" s="356"/>
      <c r="E108" s="356"/>
    </row>
    <row r="109" spans="1:5" s="292" customFormat="1" ht="11.25">
      <c r="A109" s="354"/>
      <c r="B109" s="355"/>
      <c r="C109" s="355"/>
      <c r="D109" s="356"/>
      <c r="E109" s="356"/>
    </row>
    <row r="110" spans="1:5" s="292" customFormat="1" ht="11.25">
      <c r="A110" s="351"/>
      <c r="B110" s="352"/>
      <c r="C110" s="352"/>
      <c r="D110" s="353"/>
      <c r="E110" s="353"/>
    </row>
    <row r="111" spans="1:5" s="292" customFormat="1" ht="11.25">
      <c r="A111" s="354"/>
      <c r="B111" s="355"/>
      <c r="C111" s="355"/>
      <c r="D111" s="356"/>
      <c r="E111" s="356"/>
    </row>
    <row r="112" spans="1:5" s="292" customFormat="1" ht="11.25">
      <c r="A112" s="354"/>
      <c r="B112" s="355"/>
      <c r="C112" s="355"/>
      <c r="D112" s="356"/>
      <c r="E112" s="356"/>
    </row>
    <row r="113" spans="1:5" s="292" customFormat="1" ht="11.25">
      <c r="A113" s="354"/>
      <c r="B113" s="355"/>
      <c r="C113" s="355"/>
      <c r="D113" s="356"/>
      <c r="E113" s="356"/>
    </row>
    <row r="114" spans="1:5" s="292" customFormat="1" ht="11.25">
      <c r="A114" s="351"/>
      <c r="B114" s="352"/>
      <c r="C114" s="352"/>
      <c r="D114" s="353"/>
      <c r="E114" s="353"/>
    </row>
    <row r="115" spans="1:5" s="292" customFormat="1" ht="11.25">
      <c r="A115" s="354"/>
      <c r="B115" s="355"/>
      <c r="C115" s="355"/>
      <c r="D115" s="356"/>
      <c r="E115" s="356"/>
    </row>
    <row r="116" spans="1:5" s="292" customFormat="1" ht="11.25">
      <c r="A116" s="354"/>
      <c r="B116" s="355"/>
      <c r="C116" s="355"/>
      <c r="D116" s="356"/>
      <c r="E116" s="356"/>
    </row>
    <row r="117" spans="1:5" s="292" customFormat="1" ht="11.25">
      <c r="A117" s="354"/>
      <c r="B117" s="355"/>
      <c r="C117" s="355"/>
      <c r="D117" s="356"/>
      <c r="E117" s="356"/>
    </row>
    <row r="118" spans="1:5" s="292" customFormat="1" ht="11.25">
      <c r="A118" s="351"/>
      <c r="B118" s="352"/>
      <c r="C118" s="352"/>
      <c r="D118" s="353"/>
      <c r="E118" s="353"/>
    </row>
    <row r="119" spans="1:5" s="292" customFormat="1" ht="11.25">
      <c r="A119" s="354"/>
      <c r="B119" s="355"/>
      <c r="C119" s="355"/>
      <c r="D119" s="356"/>
      <c r="E119" s="356"/>
    </row>
    <row r="120" spans="1:5" s="292" customFormat="1" ht="11.25">
      <c r="A120" s="354"/>
      <c r="B120" s="355"/>
      <c r="C120" s="355"/>
      <c r="D120" s="356"/>
      <c r="E120" s="356"/>
    </row>
    <row r="121" spans="1:5" s="292" customFormat="1" ht="11.25">
      <c r="A121" s="354"/>
      <c r="B121" s="355"/>
      <c r="C121" s="355"/>
      <c r="D121" s="356"/>
      <c r="E121" s="356"/>
    </row>
    <row r="122" spans="1:5" s="292" customFormat="1" ht="11.25">
      <c r="A122" s="351"/>
      <c r="B122" s="352"/>
      <c r="C122" s="352"/>
      <c r="D122" s="353"/>
      <c r="E122" s="353"/>
    </row>
    <row r="123" spans="1:5" s="292" customFormat="1" ht="11.25">
      <c r="A123" s="354"/>
      <c r="B123" s="355"/>
      <c r="C123" s="355"/>
      <c r="D123" s="356"/>
      <c r="E123" s="356"/>
    </row>
    <row r="124" spans="1:5" s="292" customFormat="1" ht="11.25">
      <c r="A124" s="354"/>
      <c r="B124" s="355"/>
      <c r="C124" s="355"/>
      <c r="D124" s="356"/>
      <c r="E124" s="356"/>
    </row>
    <row r="125" spans="1:5" s="292" customFormat="1" ht="11.25">
      <c r="A125" s="351"/>
      <c r="B125" s="352"/>
      <c r="C125" s="352"/>
      <c r="D125" s="353"/>
      <c r="E125" s="353"/>
    </row>
    <row r="126" spans="1:5" s="292" customFormat="1" ht="11.25">
      <c r="A126" s="354"/>
      <c r="B126" s="355"/>
      <c r="C126" s="355"/>
      <c r="D126" s="356"/>
      <c r="E126" s="356"/>
    </row>
    <row r="127" spans="1:5" s="292" customFormat="1" ht="11.25">
      <c r="A127" s="354"/>
      <c r="B127" s="355"/>
      <c r="C127" s="355"/>
      <c r="D127" s="356"/>
      <c r="E127" s="356"/>
    </row>
    <row r="128" spans="1:5" s="292" customFormat="1" ht="11.25">
      <c r="A128" s="354"/>
      <c r="B128" s="355"/>
      <c r="C128" s="355"/>
      <c r="D128" s="356"/>
      <c r="E128" s="356"/>
    </row>
    <row r="129" spans="1:5" s="292" customFormat="1" ht="11.25">
      <c r="A129" s="351"/>
      <c r="B129" s="352"/>
      <c r="C129" s="352"/>
      <c r="D129" s="353"/>
      <c r="E129" s="353"/>
    </row>
    <row r="130" spans="1:5" s="292" customFormat="1" ht="11.25">
      <c r="A130" s="354"/>
      <c r="B130" s="355"/>
      <c r="C130" s="355"/>
      <c r="D130" s="356"/>
      <c r="E130" s="356"/>
    </row>
    <row r="131" spans="1:5" s="292" customFormat="1" ht="11.25">
      <c r="A131" s="354"/>
      <c r="B131" s="355"/>
      <c r="C131" s="355"/>
      <c r="D131" s="356"/>
      <c r="E131" s="356"/>
    </row>
    <row r="132" spans="1:5" s="292" customFormat="1" ht="11.25">
      <c r="A132" s="354"/>
      <c r="B132" s="355"/>
      <c r="C132" s="355"/>
      <c r="D132" s="356"/>
      <c r="E132" s="356"/>
    </row>
    <row r="133" spans="1:5" s="292" customFormat="1" ht="11.25">
      <c r="A133" s="354"/>
      <c r="B133" s="355"/>
      <c r="C133" s="355"/>
      <c r="D133" s="356"/>
      <c r="E133" s="356"/>
    </row>
    <row r="134" spans="1:5" s="292" customFormat="1" ht="11.25">
      <c r="A134" s="354"/>
      <c r="B134" s="355"/>
      <c r="C134" s="355"/>
      <c r="D134" s="356"/>
      <c r="E134" s="356"/>
    </row>
    <row r="135" spans="1:5" s="292" customFormat="1" ht="11.25">
      <c r="A135" s="351"/>
      <c r="B135" s="352"/>
      <c r="C135" s="352"/>
      <c r="D135" s="353"/>
      <c r="E135" s="353"/>
    </row>
    <row r="136" spans="1:5" s="292" customFormat="1" ht="11.25">
      <c r="A136" s="354"/>
      <c r="B136" s="355"/>
      <c r="C136" s="355"/>
      <c r="D136" s="356"/>
      <c r="E136" s="356"/>
    </row>
    <row r="137" spans="1:5" s="292" customFormat="1" ht="11.25">
      <c r="A137" s="354"/>
      <c r="B137" s="355"/>
      <c r="C137" s="355"/>
      <c r="D137" s="356"/>
      <c r="E137" s="356"/>
    </row>
    <row r="138" spans="1:5" s="292" customFormat="1" ht="11.25">
      <c r="A138" s="354"/>
      <c r="B138" s="355"/>
      <c r="C138" s="355"/>
      <c r="D138" s="356"/>
      <c r="E138" s="356"/>
    </row>
    <row r="139" spans="1:5" s="292" customFormat="1" ht="11.25">
      <c r="A139" s="351"/>
      <c r="B139" s="352"/>
      <c r="C139" s="352"/>
      <c r="D139" s="353"/>
      <c r="E139" s="353"/>
    </row>
    <row r="140" spans="1:5" s="292" customFormat="1" ht="11.25">
      <c r="A140" s="354"/>
      <c r="B140" s="355"/>
      <c r="C140" s="355"/>
      <c r="D140" s="356"/>
      <c r="E140" s="356"/>
    </row>
    <row r="141" spans="1:5" s="292" customFormat="1" ht="11.25">
      <c r="A141" s="354"/>
      <c r="B141" s="355"/>
      <c r="C141" s="355"/>
      <c r="D141" s="356"/>
      <c r="E141" s="356"/>
    </row>
    <row r="142" spans="1:5" s="292" customFormat="1" ht="11.25">
      <c r="A142" s="354"/>
      <c r="B142" s="355"/>
      <c r="C142" s="355"/>
      <c r="D142" s="356"/>
      <c r="E142" s="356"/>
    </row>
    <row r="143" spans="1:5" s="292" customFormat="1" ht="11.25">
      <c r="A143" s="351"/>
      <c r="B143" s="352"/>
      <c r="C143" s="352"/>
      <c r="D143" s="353"/>
      <c r="E143" s="353"/>
    </row>
    <row r="144" spans="1:5" s="292" customFormat="1" ht="11.25">
      <c r="A144" s="354"/>
      <c r="B144" s="355"/>
      <c r="C144" s="355"/>
      <c r="D144" s="356"/>
      <c r="E144" s="356"/>
    </row>
    <row r="145" spans="1:5" s="292" customFormat="1" ht="11.25">
      <c r="A145" s="354"/>
      <c r="B145" s="355"/>
      <c r="C145" s="355"/>
      <c r="D145" s="356"/>
      <c r="E145" s="356"/>
    </row>
    <row r="146" spans="1:5" s="292" customFormat="1" ht="11.25">
      <c r="A146" s="354"/>
      <c r="B146" s="355"/>
      <c r="C146" s="355"/>
      <c r="D146" s="356"/>
      <c r="E146" s="356"/>
    </row>
    <row r="147" spans="1:5" s="292" customFormat="1" ht="11.25">
      <c r="A147" s="351"/>
      <c r="B147" s="352"/>
      <c r="C147" s="352"/>
      <c r="D147" s="353"/>
      <c r="E147" s="353"/>
    </row>
    <row r="148" spans="1:5" s="292" customFormat="1" ht="11.25">
      <c r="A148" s="354"/>
      <c r="B148" s="355"/>
      <c r="C148" s="355"/>
      <c r="D148" s="356"/>
      <c r="E148" s="356"/>
    </row>
    <row r="149" spans="1:5" s="292" customFormat="1" ht="11.25">
      <c r="A149" s="354"/>
      <c r="B149" s="355"/>
      <c r="C149" s="355"/>
      <c r="D149" s="356"/>
      <c r="E149" s="356"/>
    </row>
    <row r="150" spans="1:5" s="292" customFormat="1" ht="11.25">
      <c r="A150" s="354"/>
      <c r="B150" s="355"/>
      <c r="C150" s="355"/>
      <c r="D150" s="356"/>
      <c r="E150" s="356"/>
    </row>
    <row r="151" spans="1:5" s="292" customFormat="1" ht="11.25">
      <c r="A151" s="351"/>
      <c r="B151" s="352"/>
      <c r="C151" s="352"/>
      <c r="D151" s="353"/>
      <c r="E151" s="353"/>
    </row>
    <row r="152" spans="1:5" s="292" customFormat="1" ht="11.25">
      <c r="A152" s="354"/>
      <c r="B152" s="355"/>
      <c r="C152" s="355"/>
      <c r="D152" s="356"/>
      <c r="E152" s="356"/>
    </row>
    <row r="153" spans="1:5" s="292" customFormat="1" ht="11.25">
      <c r="A153" s="354"/>
      <c r="B153" s="355"/>
      <c r="C153" s="355"/>
      <c r="D153" s="356"/>
      <c r="E153" s="356"/>
    </row>
    <row r="154" spans="1:5" s="292" customFormat="1" ht="11.25">
      <c r="A154" s="354"/>
      <c r="B154" s="355"/>
      <c r="C154" s="355"/>
      <c r="D154" s="356"/>
      <c r="E154" s="356"/>
    </row>
    <row r="155" spans="1:5" s="292" customFormat="1" ht="11.25">
      <c r="A155" s="354"/>
      <c r="B155" s="355"/>
      <c r="C155" s="355"/>
      <c r="D155" s="356"/>
      <c r="E155" s="356"/>
    </row>
    <row r="156" spans="1:5" s="292" customFormat="1" ht="11.25">
      <c r="A156" s="354"/>
      <c r="B156" s="355"/>
      <c r="C156" s="355"/>
      <c r="D156" s="356"/>
      <c r="E156" s="356"/>
    </row>
    <row r="157" spans="1:5" s="292" customFormat="1" ht="11.25">
      <c r="A157" s="354"/>
      <c r="B157" s="355"/>
      <c r="C157" s="355"/>
      <c r="D157" s="356"/>
      <c r="E157" s="356"/>
    </row>
    <row r="158" spans="1:5" s="292" customFormat="1" ht="11.25">
      <c r="A158" s="351"/>
      <c r="B158" s="352"/>
      <c r="C158" s="352"/>
      <c r="D158" s="353"/>
      <c r="E158" s="353"/>
    </row>
    <row r="159" spans="1:5" s="292" customFormat="1" ht="11.25">
      <c r="A159" s="354"/>
      <c r="B159" s="355"/>
      <c r="C159" s="357"/>
      <c r="D159" s="356"/>
      <c r="E159" s="356"/>
    </row>
    <row r="160" spans="1:5" s="292" customFormat="1" ht="11.25">
      <c r="A160" s="354"/>
      <c r="B160" s="355"/>
      <c r="C160" s="355"/>
      <c r="D160" s="356"/>
      <c r="E160" s="356"/>
    </row>
    <row r="161" spans="1:5" s="292" customFormat="1" ht="11.25">
      <c r="A161" s="354"/>
      <c r="B161" s="355"/>
      <c r="C161" s="355"/>
      <c r="D161" s="356"/>
      <c r="E161" s="356"/>
    </row>
    <row r="162" spans="1:5" s="292" customFormat="1" ht="11.25">
      <c r="A162" s="351"/>
      <c r="B162" s="352"/>
      <c r="C162" s="352"/>
      <c r="D162" s="353"/>
      <c r="E162" s="353"/>
    </row>
    <row r="163" spans="1:5" s="292" customFormat="1" ht="11.25">
      <c r="A163" s="354"/>
      <c r="B163" s="355"/>
      <c r="C163" s="355"/>
      <c r="D163" s="356"/>
      <c r="E163" s="356"/>
    </row>
    <row r="164" spans="1:5" s="292" customFormat="1" ht="11.25">
      <c r="A164" s="351"/>
      <c r="B164" s="352"/>
      <c r="C164" s="352"/>
      <c r="D164" s="353"/>
      <c r="E164" s="353"/>
    </row>
    <row r="165" spans="1:5" s="292" customFormat="1" ht="11.25">
      <c r="A165" s="354"/>
      <c r="B165" s="355"/>
      <c r="C165" s="355"/>
      <c r="D165" s="356"/>
      <c r="E165" s="356"/>
    </row>
    <row r="166" spans="1:5" s="292" customFormat="1" ht="11.25">
      <c r="A166" s="354"/>
      <c r="B166" s="355"/>
      <c r="C166" s="355"/>
      <c r="D166" s="356"/>
      <c r="E166" s="356"/>
    </row>
    <row r="167" spans="1:5" s="292" customFormat="1" ht="11.25">
      <c r="A167" s="354"/>
      <c r="B167" s="355"/>
      <c r="C167" s="355"/>
      <c r="D167" s="356"/>
      <c r="E167" s="356"/>
    </row>
    <row r="168" spans="1:5" s="292" customFormat="1" ht="11.25">
      <c r="A168" s="354"/>
      <c r="B168" s="355"/>
      <c r="C168" s="355"/>
      <c r="D168" s="356"/>
      <c r="E168" s="356"/>
    </row>
    <row r="169" spans="1:5" s="292" customFormat="1" ht="11.25">
      <c r="A169" s="354"/>
      <c r="B169" s="355"/>
      <c r="C169" s="355"/>
      <c r="D169" s="356"/>
      <c r="E169" s="356"/>
    </row>
    <row r="170" spans="1:5" s="292" customFormat="1" ht="11.25">
      <c r="A170" s="351"/>
      <c r="B170" s="352"/>
      <c r="C170" s="352"/>
      <c r="D170" s="353"/>
      <c r="E170" s="353"/>
    </row>
    <row r="171" spans="1:5" s="292" customFormat="1" ht="11.25">
      <c r="A171" s="354"/>
      <c r="B171" s="355"/>
      <c r="C171" s="355"/>
      <c r="D171" s="356"/>
      <c r="E171" s="356"/>
    </row>
    <row r="172" spans="1:5" s="292" customFormat="1" ht="11.25">
      <c r="A172" s="354"/>
      <c r="B172" s="355"/>
      <c r="C172" s="355"/>
      <c r="D172" s="356"/>
      <c r="E172" s="356"/>
    </row>
    <row r="173" spans="1:5" s="292" customFormat="1" ht="11.25">
      <c r="A173" s="354"/>
      <c r="B173" s="355"/>
      <c r="C173" s="355"/>
      <c r="D173" s="356"/>
      <c r="E173" s="356"/>
    </row>
    <row r="174" spans="1:5" s="292" customFormat="1" ht="11.25">
      <c r="A174" s="354"/>
      <c r="B174" s="355"/>
      <c r="C174" s="355"/>
      <c r="D174" s="356"/>
      <c r="E174" s="356"/>
    </row>
    <row r="175" spans="1:5" s="292" customFormat="1" ht="11.25">
      <c r="A175" s="354"/>
      <c r="B175" s="355"/>
      <c r="C175" s="355"/>
      <c r="D175" s="356"/>
      <c r="E175" s="356"/>
    </row>
    <row r="176" spans="1:5" s="292" customFormat="1" ht="11.25">
      <c r="A176" s="351"/>
      <c r="B176" s="352"/>
      <c r="C176" s="352"/>
      <c r="D176" s="353"/>
      <c r="E176" s="353"/>
    </row>
    <row r="177" spans="1:5" s="292" customFormat="1" ht="11.25">
      <c r="A177" s="354"/>
      <c r="B177" s="355"/>
      <c r="C177" s="357"/>
      <c r="D177" s="356"/>
      <c r="E177" s="356"/>
    </row>
    <row r="178" spans="1:5" s="292" customFormat="1" ht="11.25">
      <c r="A178" s="354"/>
      <c r="B178" s="355"/>
      <c r="C178" s="355"/>
      <c r="D178" s="356"/>
      <c r="E178" s="356"/>
    </row>
    <row r="179" spans="1:5" s="292" customFormat="1" ht="11.25">
      <c r="A179" s="354"/>
      <c r="B179" s="355"/>
      <c r="C179" s="355"/>
      <c r="D179" s="356"/>
      <c r="E179" s="356"/>
    </row>
    <row r="180" spans="1:5" s="292" customFormat="1" ht="11.25">
      <c r="A180" s="351"/>
      <c r="B180" s="352"/>
      <c r="C180" s="352"/>
      <c r="D180" s="353"/>
      <c r="E180" s="353"/>
    </row>
    <row r="181" spans="1:5" s="292" customFormat="1" ht="11.25">
      <c r="A181" s="354"/>
      <c r="B181" s="355"/>
      <c r="C181" s="355"/>
      <c r="D181" s="356"/>
      <c r="E181" s="356"/>
    </row>
    <row r="182" spans="1:5" s="292" customFormat="1" ht="11.25">
      <c r="A182" s="354"/>
      <c r="B182" s="355"/>
      <c r="C182" s="355"/>
      <c r="D182" s="356"/>
      <c r="E182" s="356"/>
    </row>
    <row r="183" spans="1:5" s="292" customFormat="1" ht="11.25">
      <c r="A183" s="354"/>
      <c r="B183" s="355"/>
      <c r="C183" s="355"/>
      <c r="D183" s="356"/>
      <c r="E183" s="356"/>
    </row>
    <row r="184" spans="1:5" s="292" customFormat="1" ht="11.25">
      <c r="A184" s="354"/>
      <c r="B184" s="355"/>
      <c r="C184" s="355"/>
      <c r="D184" s="356"/>
      <c r="E184" s="356"/>
    </row>
    <row r="185" spans="1:5" s="292" customFormat="1" ht="11.25">
      <c r="A185" s="354"/>
      <c r="B185" s="355"/>
      <c r="C185" s="355"/>
      <c r="D185" s="356"/>
      <c r="E185" s="356"/>
    </row>
    <row r="186" spans="1:5" s="292" customFormat="1" ht="11.25">
      <c r="A186" s="354"/>
      <c r="B186" s="355"/>
      <c r="C186" s="355"/>
      <c r="D186" s="356"/>
      <c r="E186" s="356"/>
    </row>
    <row r="187" spans="1:5" s="292" customFormat="1" ht="11.25">
      <c r="A187" s="351"/>
      <c r="B187" s="352"/>
      <c r="C187" s="352"/>
      <c r="D187" s="353"/>
      <c r="E187" s="353"/>
    </row>
    <row r="188" spans="1:5" s="292" customFormat="1" ht="11.25">
      <c r="A188" s="354"/>
      <c r="B188" s="355"/>
      <c r="C188" s="355"/>
      <c r="D188" s="356"/>
      <c r="E188" s="356"/>
    </row>
    <row r="189" spans="1:5" s="292" customFormat="1" ht="11.25">
      <c r="A189" s="354"/>
      <c r="B189" s="355"/>
      <c r="C189" s="355"/>
      <c r="D189" s="356"/>
      <c r="E189" s="356"/>
    </row>
    <row r="190" spans="1:5" s="292" customFormat="1" ht="11.25">
      <c r="A190" s="354"/>
      <c r="B190" s="355"/>
      <c r="C190" s="355"/>
      <c r="D190" s="356"/>
      <c r="E190" s="356"/>
    </row>
    <row r="191" spans="1:5" s="292" customFormat="1" ht="11.25">
      <c r="A191" s="351"/>
      <c r="B191" s="352"/>
      <c r="C191" s="352"/>
      <c r="D191" s="353"/>
      <c r="E191" s="353"/>
    </row>
    <row r="192" spans="1:5" s="292" customFormat="1" ht="11.25">
      <c r="A192" s="354"/>
      <c r="B192" s="355"/>
      <c r="C192" s="355"/>
      <c r="D192" s="356"/>
      <c r="E192" s="356"/>
    </row>
    <row r="193" spans="1:5" s="292" customFormat="1" ht="11.25">
      <c r="A193" s="354"/>
      <c r="B193" s="355"/>
      <c r="C193" s="355"/>
      <c r="D193" s="356"/>
      <c r="E193" s="356"/>
    </row>
    <row r="194" spans="1:5" s="292" customFormat="1" ht="11.25">
      <c r="A194" s="351"/>
      <c r="B194" s="352"/>
      <c r="C194" s="352"/>
      <c r="D194" s="353"/>
      <c r="E194" s="353"/>
    </row>
    <row r="195" spans="1:5" s="292" customFormat="1" ht="11.25">
      <c r="A195" s="354"/>
      <c r="B195" s="355"/>
      <c r="C195" s="355"/>
      <c r="D195" s="356"/>
      <c r="E195" s="356"/>
    </row>
    <row r="196" spans="1:5" s="292" customFormat="1" ht="11.25">
      <c r="A196" s="351"/>
      <c r="B196" s="352"/>
      <c r="C196" s="352"/>
      <c r="D196" s="353"/>
      <c r="E196" s="353"/>
    </row>
    <row r="197" spans="1:5" s="292" customFormat="1" ht="11.25">
      <c r="A197" s="354"/>
      <c r="B197" s="355"/>
      <c r="C197" s="355"/>
      <c r="D197" s="356"/>
      <c r="E197" s="356"/>
    </row>
    <row r="198" spans="1:5" s="292" customFormat="1" ht="11.25">
      <c r="A198" s="354"/>
      <c r="B198" s="355"/>
      <c r="C198" s="355"/>
      <c r="D198" s="356"/>
      <c r="E198" s="356"/>
    </row>
    <row r="199" spans="1:5" s="292" customFormat="1" ht="11.25">
      <c r="A199" s="354"/>
      <c r="B199" s="355"/>
      <c r="C199" s="355"/>
      <c r="D199" s="356"/>
      <c r="E199" s="356"/>
    </row>
    <row r="200" spans="1:5" s="292" customFormat="1" ht="11.25">
      <c r="A200" s="354"/>
      <c r="B200" s="355"/>
      <c r="C200" s="355"/>
      <c r="D200" s="356"/>
      <c r="E200" s="356"/>
    </row>
    <row r="201" spans="1:5" s="292" customFormat="1" ht="11.25">
      <c r="A201" s="354"/>
      <c r="B201" s="355"/>
      <c r="C201" s="355"/>
      <c r="D201" s="356"/>
      <c r="E201" s="356"/>
    </row>
    <row r="202" spans="1:5" s="292" customFormat="1" ht="11.25">
      <c r="A202" s="354"/>
      <c r="B202" s="355"/>
      <c r="C202" s="355"/>
      <c r="D202" s="356"/>
      <c r="E202" s="356"/>
    </row>
    <row r="203" spans="1:5" s="292" customFormat="1" ht="11.25">
      <c r="A203" s="351"/>
      <c r="B203" s="352"/>
      <c r="C203" s="352"/>
      <c r="D203" s="353"/>
      <c r="E203" s="353"/>
    </row>
    <row r="204" spans="1:5" s="292" customFormat="1" ht="11.25">
      <c r="A204" s="354"/>
      <c r="B204" s="355"/>
      <c r="C204" s="355"/>
      <c r="D204" s="356"/>
      <c r="E204" s="356"/>
    </row>
    <row r="205" spans="1:5" s="292" customFormat="1" ht="11.25">
      <c r="A205" s="351"/>
      <c r="B205" s="352"/>
      <c r="C205" s="352"/>
      <c r="D205" s="353"/>
      <c r="E205" s="353"/>
    </row>
    <row r="206" spans="1:5" s="292" customFormat="1" ht="11.25">
      <c r="A206" s="354"/>
      <c r="B206" s="355"/>
      <c r="C206" s="355"/>
      <c r="D206" s="356"/>
      <c r="E206" s="356"/>
    </row>
    <row r="207" spans="1:5" s="292" customFormat="1" ht="11.25">
      <c r="A207" s="354"/>
      <c r="B207" s="355"/>
      <c r="C207" s="355"/>
      <c r="D207" s="356"/>
      <c r="E207" s="356"/>
    </row>
    <row r="208" spans="1:5" s="292" customFormat="1" ht="11.25">
      <c r="A208" s="351"/>
      <c r="B208" s="352"/>
      <c r="C208" s="352"/>
      <c r="D208" s="353"/>
      <c r="E208" s="353"/>
    </row>
    <row r="209" spans="1:5" s="292" customFormat="1" ht="11.25">
      <c r="A209" s="354"/>
      <c r="B209" s="355"/>
      <c r="C209" s="355"/>
      <c r="D209" s="356"/>
      <c r="E209" s="356"/>
    </row>
    <row r="210" spans="1:5" s="292" customFormat="1" ht="11.25">
      <c r="A210" s="351"/>
      <c r="B210" s="352"/>
      <c r="C210" s="352"/>
      <c r="D210" s="353"/>
      <c r="E210" s="353"/>
    </row>
    <row r="211" spans="1:5" s="292" customFormat="1" ht="11.25">
      <c r="A211" s="354"/>
      <c r="B211" s="355"/>
      <c r="C211" s="355"/>
      <c r="D211" s="356"/>
      <c r="E211" s="356"/>
    </row>
    <row r="212" spans="1:5" s="292" customFormat="1" ht="11.25">
      <c r="A212" s="351"/>
      <c r="B212" s="352"/>
      <c r="C212" s="352"/>
      <c r="D212" s="353"/>
      <c r="E212" s="353"/>
    </row>
    <row r="213" spans="1:5" s="292" customFormat="1" ht="11.25">
      <c r="A213" s="354"/>
      <c r="B213" s="355"/>
      <c r="C213" s="355"/>
      <c r="D213" s="356"/>
      <c r="E213" s="356"/>
    </row>
    <row r="214" spans="1:5" s="292" customFormat="1" ht="11.25">
      <c r="A214" s="354"/>
      <c r="B214" s="355"/>
      <c r="C214" s="355"/>
      <c r="D214" s="356"/>
      <c r="E214" s="356"/>
    </row>
    <row r="215" spans="1:5" s="292" customFormat="1" ht="11.25">
      <c r="A215" s="351"/>
      <c r="B215" s="352"/>
      <c r="C215" s="352"/>
      <c r="D215" s="353"/>
      <c r="E215" s="353"/>
    </row>
    <row r="216" spans="1:5" s="292" customFormat="1" ht="11.25">
      <c r="A216" s="354"/>
      <c r="B216" s="355"/>
      <c r="C216" s="355"/>
      <c r="D216" s="356"/>
      <c r="E216" s="356"/>
    </row>
    <row r="217" spans="1:5" s="292" customFormat="1" ht="11.25">
      <c r="A217" s="351"/>
      <c r="B217" s="352"/>
      <c r="C217" s="352"/>
      <c r="D217" s="353"/>
      <c r="E217" s="353"/>
    </row>
    <row r="218" spans="1:5" s="292" customFormat="1" ht="11.25">
      <c r="A218" s="354"/>
      <c r="B218" s="355"/>
      <c r="C218" s="355"/>
      <c r="D218" s="356"/>
      <c r="E218" s="356"/>
    </row>
    <row r="219" spans="1:5" s="292" customFormat="1" ht="11.25">
      <c r="A219" s="354"/>
      <c r="B219" s="355"/>
      <c r="C219" s="355"/>
      <c r="D219" s="356"/>
      <c r="E219" s="356"/>
    </row>
    <row r="220" spans="1:5" s="292" customFormat="1" ht="11.25">
      <c r="A220" s="354"/>
      <c r="B220" s="355"/>
      <c r="C220" s="355"/>
      <c r="D220" s="356"/>
      <c r="E220" s="356"/>
    </row>
    <row r="221" spans="1:5" s="292" customFormat="1" ht="11.25">
      <c r="A221" s="354"/>
      <c r="B221" s="355"/>
      <c r="C221" s="355"/>
      <c r="D221" s="356"/>
      <c r="E221" s="356"/>
    </row>
    <row r="222" spans="1:5" s="292" customFormat="1" ht="11.25">
      <c r="A222" s="354"/>
      <c r="B222" s="355"/>
      <c r="C222" s="355"/>
      <c r="D222" s="356"/>
      <c r="E222" s="356"/>
    </row>
    <row r="223" spans="1:5" s="292" customFormat="1" ht="11.25">
      <c r="A223" s="354"/>
      <c r="B223" s="355"/>
      <c r="C223" s="355"/>
      <c r="D223" s="356"/>
      <c r="E223" s="356"/>
    </row>
    <row r="224" spans="1:5" s="292" customFormat="1" ht="11.25">
      <c r="A224" s="351"/>
      <c r="B224" s="352"/>
      <c r="C224" s="352"/>
      <c r="D224" s="353"/>
      <c r="E224" s="353"/>
    </row>
    <row r="225" spans="1:5" s="292" customFormat="1" ht="11.25">
      <c r="A225" s="351"/>
      <c r="B225" s="352"/>
      <c r="C225" s="352"/>
      <c r="D225" s="353"/>
      <c r="E225" s="353"/>
    </row>
    <row r="226" spans="1:5" s="292" customFormat="1" ht="11.25">
      <c r="A226" s="354"/>
      <c r="B226" s="355"/>
      <c r="C226" s="355"/>
      <c r="D226" s="356"/>
      <c r="E226" s="356"/>
    </row>
    <row r="227" spans="1:5" s="292" customFormat="1" ht="11.25">
      <c r="A227" s="351"/>
      <c r="B227" s="352"/>
      <c r="C227" s="352"/>
      <c r="D227" s="353"/>
      <c r="E227" s="353"/>
    </row>
    <row r="228" spans="1:5" s="292" customFormat="1" ht="11.25">
      <c r="A228" s="354"/>
      <c r="B228" s="355"/>
      <c r="C228" s="355"/>
      <c r="D228" s="356"/>
      <c r="E228" s="356"/>
    </row>
    <row r="229" spans="1:5" s="292" customFormat="1" ht="11.25">
      <c r="A229" s="351"/>
      <c r="B229" s="352"/>
      <c r="C229" s="352"/>
      <c r="D229" s="353"/>
      <c r="E229" s="353"/>
    </row>
    <row r="230" spans="1:5" s="292" customFormat="1" ht="11.25">
      <c r="A230" s="354"/>
      <c r="B230" s="355"/>
      <c r="C230" s="355"/>
      <c r="D230" s="356"/>
      <c r="E230" s="356"/>
    </row>
    <row r="231" spans="1:5" s="292" customFormat="1" ht="11.25">
      <c r="A231" s="354"/>
      <c r="B231" s="355"/>
      <c r="C231" s="355"/>
      <c r="D231" s="356"/>
      <c r="E231" s="356"/>
    </row>
    <row r="232" spans="1:5" s="292" customFormat="1" ht="11.25">
      <c r="A232" s="351"/>
      <c r="B232" s="352"/>
      <c r="C232" s="352"/>
      <c r="D232" s="353"/>
      <c r="E232" s="353"/>
    </row>
    <row r="233" spans="1:5" s="292" customFormat="1" ht="11.25">
      <c r="A233" s="354"/>
      <c r="B233" s="355"/>
      <c r="C233" s="355"/>
      <c r="D233" s="356"/>
      <c r="E233" s="356"/>
    </row>
    <row r="234" spans="1:5" s="292" customFormat="1" ht="11.25">
      <c r="A234" s="351"/>
      <c r="B234" s="352"/>
      <c r="C234" s="352"/>
      <c r="D234" s="353"/>
      <c r="E234" s="353"/>
    </row>
    <row r="235" spans="1:5" s="292" customFormat="1" ht="11.25">
      <c r="A235" s="351"/>
      <c r="B235" s="352"/>
      <c r="C235" s="352"/>
      <c r="D235" s="353"/>
      <c r="E235" s="353"/>
    </row>
    <row r="236" spans="1:5" s="292" customFormat="1" ht="11.25">
      <c r="A236" s="354"/>
      <c r="B236" s="355"/>
      <c r="C236" s="357"/>
      <c r="D236" s="356"/>
      <c r="E236" s="356"/>
    </row>
    <row r="237" spans="1:5" s="292" customFormat="1" ht="11.25">
      <c r="A237" s="354"/>
      <c r="B237" s="355"/>
      <c r="C237" s="355"/>
      <c r="D237" s="356"/>
      <c r="E237" s="356"/>
    </row>
    <row r="238" spans="1:5" s="292" customFormat="1" ht="11.25">
      <c r="A238" s="354"/>
      <c r="B238" s="355"/>
      <c r="C238" s="355"/>
      <c r="D238" s="356"/>
      <c r="E238" s="356"/>
    </row>
    <row r="239" spans="1:5" s="292" customFormat="1" ht="11.25">
      <c r="A239" s="354"/>
      <c r="B239" s="355"/>
      <c r="C239" s="355"/>
      <c r="D239" s="356"/>
      <c r="E239" s="356"/>
    </row>
    <row r="240" spans="1:5" s="292" customFormat="1" ht="11.25">
      <c r="A240" s="354"/>
      <c r="B240" s="355"/>
      <c r="C240" s="355"/>
      <c r="D240" s="356"/>
      <c r="E240" s="356"/>
    </row>
    <row r="241" spans="1:5" s="292" customFormat="1" ht="11.25">
      <c r="A241" s="351"/>
      <c r="B241" s="352"/>
      <c r="C241" s="352"/>
      <c r="D241" s="353"/>
      <c r="E241" s="353"/>
    </row>
    <row r="242" spans="1:5" s="292" customFormat="1" ht="11.25">
      <c r="A242" s="354"/>
      <c r="B242" s="355"/>
      <c r="C242" s="355"/>
      <c r="D242" s="356"/>
      <c r="E242" s="356"/>
    </row>
    <row r="243" spans="1:5" s="292" customFormat="1" ht="11.25">
      <c r="A243" s="354"/>
      <c r="B243" s="355"/>
      <c r="C243" s="355"/>
      <c r="D243" s="356"/>
      <c r="E243" s="356"/>
    </row>
    <row r="244" spans="1:5" s="292" customFormat="1" ht="11.25">
      <c r="A244" s="354"/>
      <c r="B244" s="355"/>
      <c r="C244" s="355"/>
      <c r="D244" s="356"/>
      <c r="E244" s="356"/>
    </row>
    <row r="245" spans="1:5" s="292" customFormat="1" ht="11.25">
      <c r="A245" s="351"/>
      <c r="B245" s="352"/>
      <c r="C245" s="352"/>
      <c r="D245" s="353"/>
      <c r="E245" s="353"/>
    </row>
    <row r="246" spans="1:5" s="292" customFormat="1" ht="11.25">
      <c r="A246" s="354"/>
      <c r="B246" s="355"/>
      <c r="C246" s="355"/>
      <c r="D246" s="356"/>
      <c r="E246" s="356"/>
    </row>
    <row r="247" spans="1:5" s="292" customFormat="1" ht="11.25">
      <c r="A247" s="354"/>
      <c r="B247" s="355"/>
      <c r="C247" s="355"/>
      <c r="D247" s="356"/>
      <c r="E247" s="356"/>
    </row>
    <row r="248" spans="1:5" s="292" customFormat="1" ht="11.25">
      <c r="A248" s="351"/>
      <c r="B248" s="352"/>
      <c r="C248" s="352"/>
      <c r="D248" s="353"/>
      <c r="E248" s="353"/>
    </row>
    <row r="249" spans="1:5" s="292" customFormat="1" ht="11.25">
      <c r="A249" s="354"/>
      <c r="B249" s="355"/>
      <c r="C249" s="355"/>
      <c r="D249" s="356"/>
      <c r="E249" s="356"/>
    </row>
    <row r="250" spans="1:5" s="292" customFormat="1" ht="11.25">
      <c r="A250" s="351"/>
      <c r="B250" s="352"/>
      <c r="C250" s="352"/>
      <c r="D250" s="353"/>
      <c r="E250" s="353"/>
    </row>
    <row r="251" spans="1:5" s="292" customFormat="1" ht="11.25">
      <c r="A251" s="351"/>
      <c r="B251" s="352"/>
      <c r="C251" s="352"/>
      <c r="D251" s="353"/>
      <c r="E251" s="353"/>
    </row>
    <row r="252" spans="1:5" s="292" customFormat="1" ht="11.25">
      <c r="A252" s="354"/>
      <c r="B252" s="355"/>
      <c r="C252" s="355"/>
      <c r="D252" s="356"/>
      <c r="E252" s="356"/>
    </row>
    <row r="253" spans="1:5" s="292" customFormat="1" ht="11.25">
      <c r="A253" s="354"/>
      <c r="B253" s="355"/>
      <c r="C253" s="355"/>
      <c r="D253" s="356"/>
      <c r="E253" s="356"/>
    </row>
    <row r="254" spans="1:5" s="292" customFormat="1" ht="11.25">
      <c r="A254" s="354"/>
      <c r="B254" s="355"/>
      <c r="C254" s="355"/>
      <c r="D254" s="356"/>
      <c r="E254" s="356"/>
    </row>
    <row r="255" spans="1:5" s="292" customFormat="1" ht="11.25">
      <c r="A255" s="354"/>
      <c r="B255" s="355"/>
      <c r="C255" s="355"/>
      <c r="D255" s="356"/>
      <c r="E255" s="356"/>
    </row>
    <row r="256" spans="1:5" s="292" customFormat="1" ht="11.25">
      <c r="A256" s="354"/>
      <c r="B256" s="355"/>
      <c r="C256" s="355"/>
      <c r="D256" s="356"/>
      <c r="E256" s="356"/>
    </row>
    <row r="257" spans="1:5" s="292" customFormat="1" ht="11.25">
      <c r="A257" s="351"/>
      <c r="B257" s="352"/>
      <c r="C257" s="352"/>
      <c r="D257" s="353"/>
      <c r="E257" s="353"/>
    </row>
    <row r="258" spans="1:5" s="292" customFormat="1" ht="11.25">
      <c r="A258" s="351"/>
      <c r="B258" s="352"/>
      <c r="C258" s="352"/>
      <c r="D258" s="353"/>
      <c r="E258" s="353"/>
    </row>
    <row r="259" spans="1:5" s="292" customFormat="1" ht="11.25">
      <c r="A259" s="354"/>
      <c r="B259" s="355"/>
      <c r="C259" s="355"/>
      <c r="D259" s="356"/>
      <c r="E259" s="356"/>
    </row>
    <row r="260" spans="1:5" s="292" customFormat="1" ht="11.25">
      <c r="A260" s="354"/>
      <c r="B260" s="355"/>
      <c r="C260" s="355"/>
      <c r="D260" s="356"/>
      <c r="E260" s="356"/>
    </row>
    <row r="261" spans="1:5" s="292" customFormat="1" ht="11.25">
      <c r="A261" s="354"/>
      <c r="B261" s="355"/>
      <c r="C261" s="355"/>
      <c r="D261" s="356"/>
      <c r="E261" s="356"/>
    </row>
    <row r="262" spans="1:5" s="292" customFormat="1" ht="11.25">
      <c r="A262" s="354"/>
      <c r="B262" s="355"/>
      <c r="C262" s="355"/>
      <c r="D262" s="356"/>
      <c r="E262" s="356"/>
    </row>
    <row r="263" spans="1:5" s="292" customFormat="1" ht="11.25">
      <c r="A263" s="351"/>
      <c r="B263" s="352"/>
      <c r="C263" s="352"/>
      <c r="D263" s="353"/>
      <c r="E263" s="353"/>
    </row>
    <row r="264" spans="1:5" s="292" customFormat="1" ht="11.25">
      <c r="A264" s="354"/>
      <c r="B264" s="355"/>
      <c r="C264" s="355"/>
      <c r="D264" s="356"/>
      <c r="E264" s="356"/>
    </row>
    <row r="265" spans="1:5" s="292" customFormat="1" ht="11.25">
      <c r="A265" s="354"/>
      <c r="B265" s="355"/>
      <c r="C265" s="355"/>
      <c r="D265" s="356"/>
      <c r="E265" s="356"/>
    </row>
    <row r="266" spans="1:5" s="292" customFormat="1" ht="11.25">
      <c r="A266" s="351"/>
      <c r="B266" s="352"/>
      <c r="C266" s="352"/>
      <c r="D266" s="353"/>
      <c r="E266" s="353"/>
    </row>
    <row r="267" spans="1:5" s="292" customFormat="1" ht="11.25">
      <c r="A267" s="354"/>
      <c r="B267" s="355"/>
      <c r="C267" s="355"/>
      <c r="D267" s="356"/>
      <c r="E267" s="356"/>
    </row>
    <row r="268" spans="1:5" s="292" customFormat="1" ht="11.25">
      <c r="A268" s="354"/>
      <c r="B268" s="355"/>
      <c r="C268" s="355"/>
      <c r="D268" s="356"/>
      <c r="E268" s="356"/>
    </row>
    <row r="269" spans="1:5" s="292" customFormat="1" ht="11.25">
      <c r="A269" s="354"/>
      <c r="B269" s="355"/>
      <c r="C269" s="355"/>
      <c r="D269" s="356"/>
      <c r="E269" s="356"/>
    </row>
    <row r="270" spans="1:5" s="292" customFormat="1" ht="11.25">
      <c r="A270" s="351"/>
      <c r="B270" s="352"/>
      <c r="C270" s="352"/>
      <c r="D270" s="353"/>
      <c r="E270" s="353"/>
    </row>
    <row r="271" spans="1:5" s="292" customFormat="1" ht="11.25">
      <c r="A271" s="354"/>
      <c r="B271" s="355"/>
      <c r="C271" s="355"/>
      <c r="D271" s="356"/>
      <c r="E271" s="356"/>
    </row>
    <row r="272" spans="1:5" s="292" customFormat="1" ht="11.25">
      <c r="A272" s="354"/>
      <c r="B272" s="355"/>
      <c r="C272" s="355"/>
      <c r="D272" s="356"/>
      <c r="E272" s="356"/>
    </row>
    <row r="273" spans="1:5" s="292" customFormat="1" ht="11.25">
      <c r="A273" s="351"/>
      <c r="B273" s="352"/>
      <c r="C273" s="352"/>
      <c r="D273" s="353"/>
      <c r="E273" s="353"/>
    </row>
    <row r="274" spans="1:5" s="292" customFormat="1" ht="11.25">
      <c r="A274" s="354"/>
      <c r="B274" s="355"/>
      <c r="C274" s="355"/>
      <c r="D274" s="356"/>
      <c r="E274" s="356"/>
    </row>
    <row r="275" spans="1:5" s="292" customFormat="1" ht="11.25">
      <c r="A275" s="351"/>
      <c r="B275" s="352"/>
      <c r="C275" s="352"/>
      <c r="D275" s="353"/>
      <c r="E275" s="353"/>
    </row>
    <row r="276" spans="1:5" s="292" customFormat="1" ht="11.25">
      <c r="A276" s="354"/>
      <c r="B276" s="355"/>
      <c r="C276" s="355"/>
      <c r="D276" s="356"/>
      <c r="E276" s="356"/>
    </row>
    <row r="277" spans="1:5" s="292" customFormat="1" ht="11.25">
      <c r="A277" s="351"/>
      <c r="B277" s="352"/>
      <c r="C277" s="352"/>
      <c r="D277" s="353"/>
      <c r="E277" s="353"/>
    </row>
    <row r="278" spans="1:5" s="292" customFormat="1" ht="11.25">
      <c r="A278" s="354"/>
      <c r="B278" s="355"/>
      <c r="C278" s="355"/>
      <c r="D278" s="356"/>
      <c r="E278" s="356"/>
    </row>
    <row r="279" spans="1:5" s="292" customFormat="1" ht="11.25">
      <c r="A279" s="354"/>
      <c r="B279" s="355"/>
      <c r="C279" s="355"/>
      <c r="D279" s="356"/>
      <c r="E279" s="356"/>
    </row>
    <row r="280" spans="1:5" s="292" customFormat="1" ht="11.25">
      <c r="A280" s="351"/>
      <c r="B280" s="352"/>
      <c r="C280" s="352"/>
      <c r="D280" s="353"/>
      <c r="E280" s="353"/>
    </row>
    <row r="281" spans="1:5" s="292" customFormat="1" ht="11.25">
      <c r="A281" s="354"/>
      <c r="B281" s="355"/>
      <c r="C281" s="355"/>
      <c r="D281" s="356"/>
      <c r="E281" s="356"/>
    </row>
    <row r="282" spans="1:5" s="292" customFormat="1" ht="11.25">
      <c r="A282" s="354"/>
      <c r="B282" s="355"/>
      <c r="C282" s="355"/>
      <c r="D282" s="356"/>
      <c r="E282" s="356"/>
    </row>
    <row r="283" spans="1:5" s="292" customFormat="1" ht="11.25">
      <c r="A283" s="351"/>
      <c r="B283" s="352"/>
      <c r="C283" s="352"/>
      <c r="D283" s="353"/>
      <c r="E283" s="353"/>
    </row>
    <row r="284" spans="1:5" s="292" customFormat="1" ht="11.25">
      <c r="A284" s="354"/>
      <c r="B284" s="355"/>
      <c r="C284" s="355"/>
      <c r="D284" s="356"/>
      <c r="E284" s="356"/>
    </row>
    <row r="285" spans="1:5" s="292" customFormat="1" ht="11.25">
      <c r="A285" s="354"/>
      <c r="B285" s="355"/>
      <c r="C285" s="355"/>
      <c r="D285" s="356"/>
      <c r="E285" s="356"/>
    </row>
    <row r="286" spans="1:5" s="292" customFormat="1" ht="11.25">
      <c r="A286" s="351"/>
      <c r="B286" s="352"/>
      <c r="C286" s="352"/>
      <c r="D286" s="353"/>
      <c r="E286" s="353"/>
    </row>
    <row r="287" spans="1:5" s="292" customFormat="1" ht="11.25">
      <c r="A287" s="354"/>
      <c r="B287" s="355"/>
      <c r="C287" s="355"/>
      <c r="D287" s="356"/>
      <c r="E287" s="356"/>
    </row>
    <row r="288" spans="1:5" s="292" customFormat="1" ht="11.25">
      <c r="A288" s="354"/>
      <c r="B288" s="355"/>
      <c r="C288" s="355"/>
      <c r="D288" s="356"/>
      <c r="E288" s="356"/>
    </row>
    <row r="289" spans="1:5" s="292" customFormat="1" ht="11.25">
      <c r="A289" s="351"/>
      <c r="B289" s="352"/>
      <c r="C289" s="352"/>
      <c r="D289" s="353"/>
      <c r="E289" s="353"/>
    </row>
    <row r="290" spans="1:5" s="292" customFormat="1" ht="11.25">
      <c r="A290" s="354"/>
      <c r="B290" s="355"/>
      <c r="C290" s="355"/>
      <c r="D290" s="356"/>
      <c r="E290" s="356"/>
    </row>
    <row r="291" spans="1:5" s="292" customFormat="1" ht="11.25">
      <c r="A291" s="354"/>
      <c r="B291" s="355"/>
      <c r="C291" s="355"/>
      <c r="D291" s="356"/>
      <c r="E291" s="356"/>
    </row>
    <row r="292" spans="1:5" s="292" customFormat="1" ht="11.25">
      <c r="A292" s="351"/>
      <c r="B292" s="352"/>
      <c r="C292" s="352"/>
      <c r="D292" s="353"/>
      <c r="E292" s="353"/>
    </row>
    <row r="293" spans="1:5" s="292" customFormat="1" ht="11.25">
      <c r="A293" s="354"/>
      <c r="B293" s="355"/>
      <c r="C293" s="355"/>
      <c r="D293" s="356"/>
      <c r="E293" s="356"/>
    </row>
    <row r="294" spans="1:5" s="292" customFormat="1" ht="11.25">
      <c r="A294" s="354"/>
      <c r="B294" s="355"/>
      <c r="C294" s="355"/>
      <c r="D294" s="356"/>
      <c r="E294" s="356"/>
    </row>
    <row r="295" spans="1:5" s="292" customFormat="1" ht="11.25">
      <c r="A295" s="351"/>
      <c r="B295" s="352"/>
      <c r="C295" s="352"/>
      <c r="D295" s="353"/>
      <c r="E295" s="353"/>
    </row>
    <row r="296" spans="1:5" s="292" customFormat="1" ht="11.25">
      <c r="A296" s="354"/>
      <c r="B296" s="355"/>
      <c r="C296" s="355"/>
      <c r="D296" s="356"/>
      <c r="E296" s="356"/>
    </row>
    <row r="297" spans="1:5" s="292" customFormat="1" ht="11.25">
      <c r="A297" s="354"/>
      <c r="B297" s="355"/>
      <c r="C297" s="355"/>
      <c r="D297" s="356"/>
      <c r="E297" s="356"/>
    </row>
    <row r="298" spans="1:5" s="292" customFormat="1" ht="11.25">
      <c r="A298" s="351"/>
      <c r="B298" s="352"/>
      <c r="C298" s="352"/>
      <c r="D298" s="353"/>
      <c r="E298" s="353"/>
    </row>
    <row r="299" spans="1:5" s="292" customFormat="1" ht="11.25">
      <c r="A299" s="354"/>
      <c r="B299" s="355"/>
      <c r="C299" s="355"/>
      <c r="D299" s="356"/>
      <c r="E299" s="356"/>
    </row>
    <row r="300" spans="1:5" s="292" customFormat="1" ht="11.25">
      <c r="A300" s="354"/>
      <c r="B300" s="355"/>
      <c r="C300" s="355"/>
      <c r="D300" s="356"/>
      <c r="E300" s="356"/>
    </row>
    <row r="301" spans="1:5" s="292" customFormat="1" ht="11.25">
      <c r="A301" s="351"/>
      <c r="B301" s="352"/>
      <c r="C301" s="352"/>
      <c r="D301" s="353"/>
      <c r="E301" s="353"/>
    </row>
    <row r="302" spans="1:5" s="292" customFormat="1" ht="11.25">
      <c r="A302" s="354"/>
      <c r="B302" s="355"/>
      <c r="C302" s="355"/>
      <c r="D302" s="356"/>
      <c r="E302" s="356"/>
    </row>
    <row r="303" spans="1:5" s="292" customFormat="1" ht="11.25">
      <c r="A303" s="354"/>
      <c r="B303" s="355"/>
      <c r="C303" s="355"/>
      <c r="D303" s="356"/>
      <c r="E303" s="356"/>
    </row>
    <row r="304" spans="1:5" s="292" customFormat="1" ht="11.25">
      <c r="A304" s="351"/>
      <c r="B304" s="352"/>
      <c r="C304" s="352"/>
      <c r="D304" s="353"/>
      <c r="E304" s="353"/>
    </row>
    <row r="305" spans="1:5" s="292" customFormat="1" ht="11.25">
      <c r="A305" s="354"/>
      <c r="B305" s="355"/>
      <c r="C305" s="355"/>
      <c r="D305" s="356"/>
      <c r="E305" s="356"/>
    </row>
    <row r="306" spans="1:5" s="292" customFormat="1" ht="11.25">
      <c r="A306" s="351"/>
      <c r="B306" s="352"/>
      <c r="C306" s="352"/>
      <c r="D306" s="353"/>
      <c r="E306" s="353"/>
    </row>
    <row r="307" spans="1:5" s="292" customFormat="1" ht="11.25">
      <c r="A307" s="354"/>
      <c r="B307" s="355"/>
      <c r="C307" s="355"/>
      <c r="D307" s="356"/>
      <c r="E307" s="356"/>
    </row>
    <row r="308" spans="1:5" s="292" customFormat="1" ht="11.25">
      <c r="A308" s="354"/>
      <c r="B308" s="355"/>
      <c r="C308" s="355"/>
      <c r="D308" s="356"/>
      <c r="E308" s="356"/>
    </row>
    <row r="309" spans="1:5" s="292" customFormat="1" ht="11.25">
      <c r="A309" s="351"/>
      <c r="B309" s="352"/>
      <c r="C309" s="352"/>
      <c r="D309" s="353"/>
      <c r="E309" s="353"/>
    </row>
    <row r="310" spans="1:5" s="292" customFormat="1" ht="11.25">
      <c r="A310" s="354"/>
      <c r="B310" s="355"/>
      <c r="C310" s="355"/>
      <c r="D310" s="356"/>
      <c r="E310" s="356"/>
    </row>
    <row r="311" spans="1:5" s="292" customFormat="1" ht="11.25">
      <c r="A311" s="354"/>
      <c r="B311" s="355"/>
      <c r="C311" s="355"/>
      <c r="D311" s="356"/>
      <c r="E311" s="356"/>
    </row>
    <row r="312" spans="1:5" s="292" customFormat="1" ht="11.25">
      <c r="A312" s="351"/>
      <c r="B312" s="352"/>
      <c r="C312" s="352"/>
      <c r="D312" s="353"/>
      <c r="E312" s="353"/>
    </row>
    <row r="313" spans="1:5" s="292" customFormat="1" ht="11.25">
      <c r="A313" s="354"/>
      <c r="B313" s="355"/>
      <c r="C313" s="355"/>
      <c r="D313" s="356"/>
      <c r="E313" s="356"/>
    </row>
    <row r="314" spans="1:5" s="292" customFormat="1" ht="11.25">
      <c r="A314" s="354"/>
      <c r="B314" s="355"/>
      <c r="C314" s="355"/>
      <c r="D314" s="356"/>
      <c r="E314" s="356"/>
    </row>
    <row r="315" spans="1:5" s="292" customFormat="1" ht="11.25">
      <c r="A315" s="351"/>
      <c r="B315" s="352"/>
      <c r="C315" s="352"/>
      <c r="D315" s="353"/>
      <c r="E315" s="353"/>
    </row>
    <row r="316" spans="1:5" s="292" customFormat="1" ht="11.25">
      <c r="A316" s="354"/>
      <c r="B316" s="355"/>
      <c r="C316" s="355"/>
      <c r="D316" s="356"/>
      <c r="E316" s="356"/>
    </row>
    <row r="317" spans="1:5" s="292" customFormat="1" ht="11.25">
      <c r="A317" s="354"/>
      <c r="B317" s="355"/>
      <c r="C317" s="355"/>
      <c r="D317" s="356"/>
      <c r="E317" s="356"/>
    </row>
    <row r="318" spans="1:5" s="292" customFormat="1" ht="11.25">
      <c r="A318" s="351"/>
      <c r="B318" s="352"/>
      <c r="C318" s="352"/>
      <c r="D318" s="353"/>
      <c r="E318" s="353"/>
    </row>
    <row r="319" spans="1:5" s="292" customFormat="1" ht="11.25">
      <c r="A319" s="354"/>
      <c r="B319" s="355"/>
      <c r="C319" s="355"/>
      <c r="D319" s="356"/>
      <c r="E319" s="356"/>
    </row>
    <row r="320" spans="1:5" s="292" customFormat="1" ht="11.25">
      <c r="A320" s="354"/>
      <c r="B320" s="355"/>
      <c r="C320" s="355"/>
      <c r="D320" s="356"/>
      <c r="E320" s="356"/>
    </row>
    <row r="321" spans="1:5" s="292" customFormat="1" ht="11.25">
      <c r="A321" s="351"/>
      <c r="B321" s="352"/>
      <c r="C321" s="352"/>
      <c r="D321" s="353"/>
      <c r="E321" s="353"/>
    </row>
    <row r="322" spans="1:5" s="292" customFormat="1" ht="11.25">
      <c r="A322" s="354"/>
      <c r="B322" s="355"/>
      <c r="C322" s="355"/>
      <c r="D322" s="356"/>
      <c r="E322" s="356"/>
    </row>
    <row r="323" spans="1:5" s="292" customFormat="1" ht="11.25">
      <c r="A323" s="354"/>
      <c r="B323" s="355"/>
      <c r="C323" s="355"/>
      <c r="D323" s="356"/>
      <c r="E323" s="356"/>
    </row>
    <row r="324" spans="1:5" s="292" customFormat="1" ht="11.25">
      <c r="A324" s="354"/>
      <c r="B324" s="355"/>
      <c r="C324" s="355"/>
      <c r="D324" s="356"/>
      <c r="E324" s="356"/>
    </row>
    <row r="325" spans="1:5" s="292" customFormat="1" ht="11.25">
      <c r="A325" s="351"/>
      <c r="B325" s="352"/>
      <c r="C325" s="352"/>
      <c r="D325" s="353"/>
      <c r="E325" s="353"/>
    </row>
    <row r="326" spans="1:5" s="292" customFormat="1" ht="11.25">
      <c r="A326" s="354"/>
      <c r="B326" s="355"/>
      <c r="C326" s="355"/>
      <c r="D326" s="356"/>
      <c r="E326" s="356"/>
    </row>
    <row r="327" spans="1:5" s="292" customFormat="1" ht="11.25">
      <c r="A327" s="354"/>
      <c r="B327" s="355"/>
      <c r="C327" s="355"/>
      <c r="D327" s="356"/>
      <c r="E327" s="356"/>
    </row>
    <row r="328" spans="1:5" s="292" customFormat="1" ht="11.25">
      <c r="A328" s="351"/>
      <c r="B328" s="352"/>
      <c r="C328" s="352"/>
      <c r="D328" s="353"/>
      <c r="E328" s="353"/>
    </row>
    <row r="329" spans="1:5" s="292" customFormat="1" ht="11.25">
      <c r="A329" s="354"/>
      <c r="B329" s="355"/>
      <c r="C329" s="355"/>
      <c r="D329" s="356"/>
      <c r="E329" s="356"/>
    </row>
    <row r="330" spans="1:5" s="292" customFormat="1" ht="11.25">
      <c r="A330" s="354"/>
      <c r="B330" s="355"/>
      <c r="C330" s="355"/>
      <c r="D330" s="356"/>
      <c r="E330" s="356"/>
    </row>
    <row r="331" spans="1:5" s="292" customFormat="1" ht="11.25">
      <c r="A331" s="351"/>
      <c r="B331" s="352"/>
      <c r="C331" s="352"/>
      <c r="D331" s="353"/>
      <c r="E331" s="353"/>
    </row>
    <row r="332" spans="1:5" s="292" customFormat="1" ht="11.25">
      <c r="A332" s="354"/>
      <c r="B332" s="355"/>
      <c r="C332" s="355"/>
      <c r="D332" s="356"/>
      <c r="E332" s="356"/>
    </row>
    <row r="333" spans="1:5" s="292" customFormat="1" ht="11.25">
      <c r="A333" s="354"/>
      <c r="B333" s="355"/>
      <c r="C333" s="355"/>
      <c r="D333" s="356"/>
      <c r="E333" s="356"/>
    </row>
    <row r="334" spans="1:5" s="292" customFormat="1" ht="11.25">
      <c r="A334" s="351"/>
      <c r="B334" s="352"/>
      <c r="C334" s="352"/>
      <c r="D334" s="353"/>
      <c r="E334" s="353"/>
    </row>
    <row r="335" spans="1:5" s="292" customFormat="1" ht="11.25">
      <c r="A335" s="354"/>
      <c r="B335" s="355"/>
      <c r="C335" s="355"/>
      <c r="D335" s="356"/>
      <c r="E335" s="356"/>
    </row>
    <row r="336" spans="1:5" s="292" customFormat="1" ht="11.25">
      <c r="A336" s="354"/>
      <c r="B336" s="355"/>
      <c r="C336" s="355"/>
      <c r="D336" s="356"/>
      <c r="E336" s="356"/>
    </row>
    <row r="337" spans="1:5" s="292" customFormat="1" ht="11.25">
      <c r="A337" s="351"/>
      <c r="B337" s="352"/>
      <c r="C337" s="352"/>
      <c r="D337" s="353"/>
      <c r="E337" s="353"/>
    </row>
    <row r="338" spans="1:5" s="292" customFormat="1" ht="11.25">
      <c r="A338" s="354"/>
      <c r="B338" s="355"/>
      <c r="C338" s="355"/>
      <c r="D338" s="356"/>
      <c r="E338" s="356"/>
    </row>
    <row r="339" spans="1:5" s="292" customFormat="1" ht="11.25">
      <c r="A339" s="354"/>
      <c r="B339" s="355"/>
      <c r="C339" s="355"/>
      <c r="D339" s="356"/>
      <c r="E339" s="356"/>
    </row>
    <row r="340" spans="1:5" s="292" customFormat="1" ht="11.25">
      <c r="A340" s="351"/>
      <c r="B340" s="352"/>
      <c r="C340" s="352"/>
      <c r="D340" s="353"/>
      <c r="E340" s="353"/>
    </row>
    <row r="341" spans="1:5" s="292" customFormat="1" ht="11.25">
      <c r="A341" s="354"/>
      <c r="B341" s="355"/>
      <c r="C341" s="355"/>
      <c r="D341" s="356"/>
      <c r="E341" s="356"/>
    </row>
    <row r="342" spans="1:5" s="292" customFormat="1" ht="11.25">
      <c r="A342" s="354"/>
      <c r="B342" s="355"/>
      <c r="C342" s="355"/>
      <c r="D342" s="356"/>
      <c r="E342" s="356"/>
    </row>
    <row r="343" spans="1:5" s="292" customFormat="1" ht="11.25">
      <c r="A343" s="351"/>
      <c r="B343" s="352"/>
      <c r="C343" s="352"/>
      <c r="D343" s="353"/>
      <c r="E343" s="353"/>
    </row>
    <row r="344" spans="1:5" s="292" customFormat="1" ht="11.25">
      <c r="A344" s="354"/>
      <c r="B344" s="355"/>
      <c r="C344" s="355"/>
      <c r="D344" s="356"/>
      <c r="E344" s="356"/>
    </row>
    <row r="345" spans="1:5" s="292" customFormat="1" ht="11.25">
      <c r="A345" s="354"/>
      <c r="B345" s="355"/>
      <c r="C345" s="355"/>
      <c r="D345" s="356"/>
      <c r="E345" s="356"/>
    </row>
    <row r="346" spans="1:5" s="292" customFormat="1" ht="11.25">
      <c r="A346" s="354"/>
      <c r="B346" s="355"/>
      <c r="C346" s="355"/>
      <c r="D346" s="356"/>
      <c r="E346" s="356"/>
    </row>
    <row r="347" spans="1:5" s="292" customFormat="1" ht="11.25">
      <c r="A347" s="351"/>
      <c r="B347" s="352"/>
      <c r="C347" s="352"/>
      <c r="D347" s="353"/>
      <c r="E347" s="353"/>
    </row>
    <row r="348" spans="1:5" s="292" customFormat="1" ht="11.25">
      <c r="A348" s="354"/>
      <c r="B348" s="355"/>
      <c r="C348" s="355"/>
      <c r="D348" s="356"/>
      <c r="E348" s="356"/>
    </row>
    <row r="349" spans="1:5" s="292" customFormat="1" ht="11.25">
      <c r="A349" s="354"/>
      <c r="B349" s="355"/>
      <c r="C349" s="355"/>
      <c r="D349" s="356"/>
      <c r="E349" s="356"/>
    </row>
    <row r="350" spans="1:5" s="292" customFormat="1" ht="11.25">
      <c r="A350" s="354"/>
      <c r="B350" s="355"/>
      <c r="C350" s="355"/>
      <c r="D350" s="356"/>
      <c r="E350" s="356"/>
    </row>
    <row r="351" spans="1:5" s="292" customFormat="1" ht="11.25">
      <c r="A351" s="351"/>
      <c r="B351" s="352"/>
      <c r="C351" s="352"/>
      <c r="D351" s="353"/>
      <c r="E351" s="353"/>
    </row>
    <row r="352" spans="1:5" s="292" customFormat="1" ht="11.25">
      <c r="A352" s="354"/>
      <c r="B352" s="355"/>
      <c r="C352" s="355"/>
      <c r="D352" s="356"/>
      <c r="E352" s="356"/>
    </row>
    <row r="353" spans="1:5" s="292" customFormat="1" ht="11.25">
      <c r="A353" s="354"/>
      <c r="B353" s="355"/>
      <c r="C353" s="355"/>
      <c r="D353" s="356"/>
      <c r="E353" s="356"/>
    </row>
    <row r="354" spans="1:5" s="292" customFormat="1" ht="11.25">
      <c r="A354" s="354"/>
      <c r="B354" s="355"/>
      <c r="C354" s="355"/>
      <c r="D354" s="356"/>
      <c r="E354" s="356"/>
    </row>
    <row r="355" spans="1:5" s="292" customFormat="1" ht="11.25">
      <c r="A355" s="351"/>
      <c r="B355" s="352"/>
      <c r="C355" s="352"/>
      <c r="D355" s="353"/>
      <c r="E355" s="353"/>
    </row>
    <row r="356" spans="1:5" s="292" customFormat="1" ht="11.25">
      <c r="A356" s="354"/>
      <c r="B356" s="355"/>
      <c r="C356" s="355"/>
      <c r="D356" s="356"/>
      <c r="E356" s="356"/>
    </row>
    <row r="357" spans="1:5" s="292" customFormat="1" ht="11.25">
      <c r="A357" s="354"/>
      <c r="B357" s="355"/>
      <c r="C357" s="355"/>
      <c r="D357" s="356"/>
      <c r="E357" s="356"/>
    </row>
    <row r="358" spans="1:5" s="292" customFormat="1" ht="11.25">
      <c r="A358" s="354"/>
      <c r="B358" s="355"/>
      <c r="C358" s="355"/>
      <c r="D358" s="356"/>
      <c r="E358" s="356"/>
    </row>
    <row r="359" spans="1:5" s="292" customFormat="1" ht="11.25">
      <c r="A359" s="351"/>
      <c r="B359" s="352"/>
      <c r="C359" s="352"/>
      <c r="D359" s="353"/>
      <c r="E359" s="353"/>
    </row>
    <row r="360" spans="1:5" s="292" customFormat="1" ht="11.25">
      <c r="A360" s="354"/>
      <c r="B360" s="355"/>
      <c r="C360" s="355"/>
      <c r="D360" s="356"/>
      <c r="E360" s="356"/>
    </row>
    <row r="361" spans="1:5" s="292" customFormat="1" ht="11.25">
      <c r="A361" s="351"/>
      <c r="B361" s="352"/>
      <c r="C361" s="352"/>
      <c r="D361" s="353"/>
      <c r="E361" s="353"/>
    </row>
    <row r="362" spans="1:5" s="292" customFormat="1" ht="11.25">
      <c r="A362" s="354"/>
      <c r="B362" s="355"/>
      <c r="C362" s="355"/>
      <c r="D362" s="356"/>
      <c r="E362" s="356"/>
    </row>
    <row r="363" spans="1:5" s="292" customFormat="1" ht="11.25">
      <c r="A363" s="354"/>
      <c r="B363" s="355"/>
      <c r="C363" s="355"/>
      <c r="D363" s="356"/>
      <c r="E363" s="356"/>
    </row>
    <row r="364" spans="1:5" s="292" customFormat="1" ht="11.25">
      <c r="A364" s="354"/>
      <c r="B364" s="355"/>
      <c r="C364" s="355"/>
      <c r="D364" s="356"/>
      <c r="E364" s="356"/>
    </row>
    <row r="365" spans="1:5" s="292" customFormat="1" ht="11.25">
      <c r="A365" s="351"/>
      <c r="B365" s="352"/>
      <c r="C365" s="352"/>
      <c r="D365" s="353"/>
      <c r="E365" s="353"/>
    </row>
    <row r="366" spans="1:5" s="292" customFormat="1" ht="11.25">
      <c r="A366" s="354"/>
      <c r="B366" s="355"/>
      <c r="C366" s="355"/>
      <c r="D366" s="356"/>
      <c r="E366" s="356"/>
    </row>
    <row r="367" spans="1:5" s="292" customFormat="1" ht="11.25">
      <c r="A367" s="354"/>
      <c r="B367" s="355"/>
      <c r="C367" s="355"/>
      <c r="D367" s="356"/>
      <c r="E367" s="356"/>
    </row>
    <row r="368" spans="1:5" s="292" customFormat="1" ht="11.25">
      <c r="A368" s="351"/>
      <c r="B368" s="352"/>
      <c r="C368" s="352"/>
      <c r="D368" s="353"/>
      <c r="E368" s="353"/>
    </row>
    <row r="369" spans="1:5" s="292" customFormat="1" ht="11.25">
      <c r="A369" s="354"/>
      <c r="B369" s="355"/>
      <c r="C369" s="355"/>
      <c r="D369" s="356"/>
      <c r="E369" s="356"/>
    </row>
    <row r="370" spans="1:5" s="292" customFormat="1" ht="11.25">
      <c r="A370" s="354"/>
      <c r="B370" s="355"/>
      <c r="C370" s="355"/>
      <c r="D370" s="356"/>
      <c r="E370" s="356"/>
    </row>
    <row r="371" spans="1:5" s="292" customFormat="1" ht="11.25">
      <c r="A371" s="351"/>
      <c r="B371" s="352"/>
      <c r="C371" s="352"/>
      <c r="D371" s="353"/>
      <c r="E371" s="353"/>
    </row>
    <row r="372" spans="1:5" s="292" customFormat="1" ht="11.25">
      <c r="A372" s="351"/>
      <c r="B372" s="352"/>
      <c r="C372" s="352"/>
      <c r="D372" s="353"/>
      <c r="E372" s="353"/>
    </row>
    <row r="373" spans="1:5" s="292" customFormat="1" ht="11.25">
      <c r="A373" s="354"/>
      <c r="B373" s="355"/>
      <c r="C373" s="355"/>
      <c r="D373" s="356"/>
      <c r="E373" s="356"/>
    </row>
    <row r="374" spans="1:5" s="292" customFormat="1" ht="11.25">
      <c r="A374" s="354"/>
      <c r="B374" s="355"/>
      <c r="C374" s="355"/>
      <c r="D374" s="356"/>
      <c r="E374" s="356"/>
    </row>
    <row r="375" spans="1:5" s="292" customFormat="1" ht="11.25">
      <c r="A375" s="354"/>
      <c r="B375" s="355"/>
      <c r="C375" s="355"/>
      <c r="D375" s="356"/>
      <c r="E375" s="356"/>
    </row>
    <row r="376" spans="1:5" s="292" customFormat="1" ht="11.25">
      <c r="A376" s="354"/>
      <c r="B376" s="355"/>
      <c r="C376" s="355"/>
      <c r="D376" s="356"/>
      <c r="E376" s="356"/>
    </row>
    <row r="377" spans="1:5" s="292" customFormat="1" ht="11.25">
      <c r="A377" s="354"/>
      <c r="B377" s="355"/>
      <c r="C377" s="355"/>
      <c r="D377" s="356"/>
      <c r="E377" s="356"/>
    </row>
    <row r="378" spans="1:5" s="292" customFormat="1" ht="11.25">
      <c r="A378" s="351"/>
      <c r="B378" s="352"/>
      <c r="C378" s="352"/>
      <c r="D378" s="353"/>
      <c r="E378" s="353"/>
    </row>
    <row r="379" spans="1:5" s="292" customFormat="1" ht="11.25">
      <c r="A379" s="354"/>
      <c r="B379" s="355"/>
      <c r="C379" s="355"/>
      <c r="D379" s="356"/>
      <c r="E379" s="356"/>
    </row>
    <row r="380" spans="1:5" s="292" customFormat="1" ht="11.25">
      <c r="A380" s="354"/>
      <c r="B380" s="355"/>
      <c r="C380" s="355"/>
      <c r="D380" s="356"/>
      <c r="E380" s="356"/>
    </row>
    <row r="381" spans="1:5" s="292" customFormat="1" ht="11.25">
      <c r="A381" s="351"/>
      <c r="B381" s="352"/>
      <c r="C381" s="352"/>
      <c r="D381" s="353"/>
      <c r="E381" s="353"/>
    </row>
    <row r="382" spans="1:5" s="292" customFormat="1" ht="11.25">
      <c r="A382" s="354"/>
      <c r="B382" s="355"/>
      <c r="C382" s="355"/>
      <c r="D382" s="356"/>
      <c r="E382" s="356"/>
    </row>
    <row r="383" spans="1:5" s="292" customFormat="1" ht="11.25">
      <c r="A383" s="351"/>
      <c r="B383" s="352"/>
      <c r="C383" s="352"/>
      <c r="D383" s="353"/>
      <c r="E383" s="353"/>
    </row>
    <row r="384" spans="1:5" s="292" customFormat="1" ht="11.25">
      <c r="A384" s="354"/>
      <c r="B384" s="355"/>
      <c r="C384" s="355"/>
      <c r="D384" s="356"/>
      <c r="E384" s="356"/>
    </row>
    <row r="385" spans="1:5" s="292" customFormat="1" ht="11.25">
      <c r="A385" s="354"/>
      <c r="B385" s="355"/>
      <c r="C385" s="355"/>
      <c r="D385" s="356"/>
      <c r="E385" s="356"/>
    </row>
    <row r="386" spans="1:5" s="292" customFormat="1" ht="11.25">
      <c r="A386" s="354"/>
      <c r="B386" s="355"/>
      <c r="C386" s="355"/>
      <c r="D386" s="356"/>
      <c r="E386" s="356"/>
    </row>
    <row r="387" spans="1:5" s="292" customFormat="1" ht="11.25">
      <c r="A387" s="351"/>
      <c r="B387" s="352"/>
      <c r="C387" s="352"/>
      <c r="D387" s="353"/>
      <c r="E387" s="353"/>
    </row>
    <row r="388" spans="1:5" s="292" customFormat="1" ht="11.25">
      <c r="A388" s="354"/>
      <c r="B388" s="355"/>
      <c r="C388" s="355"/>
      <c r="D388" s="356"/>
      <c r="E388" s="356"/>
    </row>
    <row r="389" spans="1:5" s="292" customFormat="1" ht="11.25">
      <c r="A389" s="351"/>
      <c r="B389" s="352"/>
      <c r="C389" s="352"/>
      <c r="D389" s="353"/>
      <c r="E389" s="353"/>
    </row>
    <row r="390" spans="1:5" s="292" customFormat="1" ht="11.25">
      <c r="A390" s="354"/>
      <c r="B390" s="355"/>
      <c r="C390" s="355"/>
      <c r="D390" s="356"/>
      <c r="E390" s="356"/>
    </row>
    <row r="391" spans="1:5" s="292" customFormat="1" ht="11.25">
      <c r="A391" s="354"/>
      <c r="B391" s="355"/>
      <c r="C391" s="355"/>
      <c r="D391" s="356"/>
      <c r="E391" s="356"/>
    </row>
    <row r="392" spans="1:5" s="292" customFormat="1" ht="11.25">
      <c r="A392" s="351"/>
      <c r="B392" s="352"/>
      <c r="C392" s="352"/>
      <c r="D392" s="353"/>
      <c r="E392" s="353"/>
    </row>
    <row r="393" spans="1:5" s="292" customFormat="1" ht="11.25">
      <c r="A393" s="354"/>
      <c r="B393" s="355"/>
      <c r="C393" s="355"/>
      <c r="D393" s="356"/>
      <c r="E393" s="356"/>
    </row>
    <row r="394" spans="1:5" s="292" customFormat="1" ht="11.25">
      <c r="A394" s="354"/>
      <c r="B394" s="355"/>
      <c r="C394" s="355"/>
      <c r="D394" s="356"/>
      <c r="E394" s="356"/>
    </row>
    <row r="395" spans="1:5" s="292" customFormat="1" ht="11.25">
      <c r="A395" s="351"/>
      <c r="B395" s="352"/>
      <c r="C395" s="352"/>
      <c r="D395" s="353"/>
      <c r="E395" s="353"/>
    </row>
    <row r="396" spans="1:5" s="292" customFormat="1" ht="11.25">
      <c r="A396" s="354"/>
      <c r="B396" s="355"/>
      <c r="C396" s="355"/>
      <c r="D396" s="356"/>
      <c r="E396" s="356"/>
    </row>
    <row r="397" spans="1:5" s="292" customFormat="1" ht="11.25">
      <c r="A397" s="354"/>
      <c r="B397" s="355"/>
      <c r="C397" s="355"/>
      <c r="D397" s="356"/>
      <c r="E397" s="356"/>
    </row>
    <row r="398" spans="1:5" s="292" customFormat="1" ht="11.25">
      <c r="A398" s="351"/>
      <c r="B398" s="352"/>
      <c r="C398" s="352"/>
      <c r="D398" s="353"/>
      <c r="E398" s="353"/>
    </row>
    <row r="399" spans="1:5" s="292" customFormat="1" ht="11.25">
      <c r="A399" s="354"/>
      <c r="B399" s="355"/>
      <c r="C399" s="355"/>
      <c r="D399" s="356"/>
      <c r="E399" s="356"/>
    </row>
    <row r="400" spans="1:5" s="292" customFormat="1" ht="11.25">
      <c r="A400" s="354"/>
      <c r="B400" s="355"/>
      <c r="C400" s="355"/>
      <c r="D400" s="356"/>
      <c r="E400" s="356"/>
    </row>
    <row r="401" spans="1:5" s="292" customFormat="1" ht="11.25">
      <c r="A401" s="351"/>
      <c r="B401" s="352"/>
      <c r="C401" s="352"/>
      <c r="D401" s="353"/>
      <c r="E401" s="353"/>
    </row>
    <row r="402" spans="1:5" s="292" customFormat="1" ht="11.25">
      <c r="A402" s="354"/>
      <c r="B402" s="355"/>
      <c r="C402" s="355"/>
      <c r="D402" s="356"/>
      <c r="E402" s="356"/>
    </row>
    <row r="403" spans="1:5" s="292" customFormat="1" ht="11.25">
      <c r="A403" s="354"/>
      <c r="B403" s="355"/>
      <c r="C403" s="355"/>
      <c r="D403" s="356"/>
      <c r="E403" s="356"/>
    </row>
    <row r="404" spans="1:5" s="292" customFormat="1" ht="11.25">
      <c r="A404" s="351"/>
      <c r="B404" s="352"/>
      <c r="C404" s="352"/>
      <c r="D404" s="353"/>
      <c r="E404" s="353"/>
    </row>
    <row r="405" spans="1:5" s="292" customFormat="1" ht="11.25">
      <c r="A405" s="354"/>
      <c r="B405" s="355"/>
      <c r="C405" s="355"/>
      <c r="D405" s="356"/>
      <c r="E405" s="356"/>
    </row>
    <row r="406" spans="1:5" s="292" customFormat="1" ht="11.25">
      <c r="A406" s="354"/>
      <c r="B406" s="355"/>
      <c r="C406" s="355"/>
      <c r="D406" s="356"/>
      <c r="E406" s="356"/>
    </row>
    <row r="407" spans="1:5" s="292" customFormat="1" ht="11.25">
      <c r="A407" s="351"/>
      <c r="B407" s="352"/>
      <c r="C407" s="352"/>
      <c r="D407" s="353"/>
      <c r="E407" s="353"/>
    </row>
    <row r="408" spans="1:5" s="292" customFormat="1" ht="11.25">
      <c r="A408" s="354"/>
      <c r="B408" s="355"/>
      <c r="C408" s="355"/>
      <c r="D408" s="356"/>
      <c r="E408" s="356"/>
    </row>
    <row r="409" spans="1:5" s="292" customFormat="1" ht="11.25">
      <c r="A409" s="354"/>
      <c r="B409" s="355"/>
      <c r="C409" s="355"/>
      <c r="D409" s="356"/>
      <c r="E409" s="356"/>
    </row>
    <row r="410" spans="1:5" s="292" customFormat="1" ht="11.25">
      <c r="A410" s="351"/>
      <c r="B410" s="352"/>
      <c r="C410" s="352"/>
      <c r="D410" s="353"/>
      <c r="E410" s="353"/>
    </row>
    <row r="411" spans="1:5" s="292" customFormat="1" ht="11.25">
      <c r="A411" s="354"/>
      <c r="B411" s="355"/>
      <c r="C411" s="355"/>
      <c r="D411" s="356"/>
      <c r="E411" s="356"/>
    </row>
    <row r="412" spans="1:5" s="292" customFormat="1" ht="11.25">
      <c r="A412" s="354"/>
      <c r="B412" s="355"/>
      <c r="C412" s="355"/>
      <c r="D412" s="356"/>
      <c r="E412" s="356"/>
    </row>
    <row r="413" spans="1:5" s="292" customFormat="1" ht="11.25">
      <c r="A413" s="351"/>
      <c r="B413" s="352"/>
      <c r="C413" s="352"/>
      <c r="D413" s="353"/>
      <c r="E413" s="353"/>
    </row>
    <row r="414" spans="1:5" s="292" customFormat="1" ht="11.25">
      <c r="A414" s="354"/>
      <c r="B414" s="355"/>
      <c r="C414" s="355"/>
      <c r="D414" s="356"/>
      <c r="E414" s="356"/>
    </row>
    <row r="415" spans="1:5" s="292" customFormat="1" ht="11.25">
      <c r="A415" s="354"/>
      <c r="B415" s="355"/>
      <c r="C415" s="355"/>
      <c r="D415" s="356"/>
      <c r="E415" s="356"/>
    </row>
    <row r="416" spans="1:5" s="292" customFormat="1" ht="11.25">
      <c r="A416" s="351"/>
      <c r="B416" s="352"/>
      <c r="C416" s="352"/>
      <c r="D416" s="353"/>
      <c r="E416" s="353"/>
    </row>
    <row r="417" spans="1:5" s="292" customFormat="1" ht="11.25">
      <c r="A417" s="354"/>
      <c r="B417" s="355"/>
      <c r="C417" s="355"/>
      <c r="D417" s="356"/>
      <c r="E417" s="356"/>
    </row>
    <row r="418" spans="1:5" s="292" customFormat="1" ht="11.25">
      <c r="A418" s="354"/>
      <c r="B418" s="355"/>
      <c r="C418" s="355"/>
      <c r="D418" s="356"/>
      <c r="E418" s="356"/>
    </row>
    <row r="419" spans="1:5" s="292" customFormat="1" ht="11.25">
      <c r="A419" s="351"/>
      <c r="B419" s="352"/>
      <c r="C419" s="352"/>
      <c r="D419" s="353"/>
      <c r="E419" s="353"/>
    </row>
    <row r="420" spans="1:5" s="292" customFormat="1" ht="11.25">
      <c r="A420" s="354"/>
      <c r="B420" s="355"/>
      <c r="C420" s="355"/>
      <c r="D420" s="356"/>
      <c r="E420" s="356"/>
    </row>
    <row r="421" spans="1:5" s="292" customFormat="1" ht="11.25">
      <c r="A421" s="354"/>
      <c r="B421" s="355"/>
      <c r="C421" s="355"/>
      <c r="D421" s="356"/>
      <c r="E421" s="356"/>
    </row>
    <row r="422" spans="1:5" s="292" customFormat="1" ht="11.25">
      <c r="A422" s="351"/>
      <c r="B422" s="352"/>
      <c r="C422" s="352"/>
      <c r="D422" s="353"/>
      <c r="E422" s="353"/>
    </row>
    <row r="423" spans="4:5" s="292" customFormat="1" ht="11.25">
      <c r="D423" s="358"/>
      <c r="E423" s="358"/>
    </row>
    <row r="424" spans="1:5" s="292" customFormat="1" ht="11.25">
      <c r="A424" s="351"/>
      <c r="B424" s="352"/>
      <c r="C424" s="352"/>
      <c r="D424" s="353"/>
      <c r="E424" s="353"/>
    </row>
    <row r="425" spans="1:5" s="292" customFormat="1" ht="11.25">
      <c r="A425" s="354"/>
      <c r="B425" s="355"/>
      <c r="C425" s="355"/>
      <c r="D425" s="356"/>
      <c r="E425" s="356"/>
    </row>
    <row r="426" spans="1:5" s="292" customFormat="1" ht="11.25">
      <c r="A426" s="354"/>
      <c r="B426" s="355"/>
      <c r="C426" s="355"/>
      <c r="D426" s="356"/>
      <c r="E426" s="356"/>
    </row>
    <row r="427" spans="4:5" ht="11.25">
      <c r="D427" s="359"/>
      <c r="E427" s="359"/>
    </row>
    <row r="428" spans="4:5" ht="11.25">
      <c r="D428" s="359"/>
      <c r="E428" s="359"/>
    </row>
    <row r="429" spans="4:5" ht="11.25">
      <c r="D429" s="359"/>
      <c r="E429" s="359"/>
    </row>
  </sheetData>
  <sheetProtection/>
  <mergeCells count="3">
    <mergeCell ref="J9:K9"/>
    <mergeCell ref="A3:K3"/>
    <mergeCell ref="A5:K5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scale="82" r:id="rId1"/>
  <headerFooter alignWithMargins="0">
    <oddFooter>&amp;C&amp;P/&amp;N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227"/>
  <sheetViews>
    <sheetView zoomScalePageLayoutView="0" workbookViewId="0" topLeftCell="A1">
      <selection activeCell="D10" sqref="D10"/>
    </sheetView>
  </sheetViews>
  <sheetFormatPr defaultColWidth="8.8515625" defaultRowHeight="12.75"/>
  <cols>
    <col min="1" max="1" width="8.8515625" style="11" customWidth="1"/>
    <col min="2" max="2" width="10.7109375" style="11" customWidth="1"/>
    <col min="3" max="3" width="13.421875" style="11" customWidth="1"/>
    <col min="4" max="4" width="18.8515625" style="11" customWidth="1"/>
    <col min="5" max="5" width="17.421875" style="11" customWidth="1"/>
    <col min="6" max="6" width="18.57421875" style="11" customWidth="1"/>
    <col min="7" max="7" width="18.421875" style="11" customWidth="1"/>
    <col min="8" max="8" width="18.7109375" style="11" customWidth="1"/>
    <col min="9" max="9" width="19.00390625" style="11" customWidth="1"/>
    <col min="10" max="10" width="11.421875" style="11" customWidth="1"/>
    <col min="11" max="16384" width="8.8515625" style="11" customWidth="1"/>
  </cols>
  <sheetData>
    <row r="1" spans="1:7" ht="12.75" customHeight="1">
      <c r="A1" s="3" t="s">
        <v>1620</v>
      </c>
      <c r="F1" s="5"/>
      <c r="G1" s="3"/>
    </row>
    <row r="2" spans="2:10" ht="12.75" customHeight="1">
      <c r="B2" s="559"/>
      <c r="C2" s="559"/>
      <c r="D2" s="559"/>
      <c r="E2" s="559"/>
      <c r="F2" s="559"/>
      <c r="G2" s="559"/>
      <c r="H2" s="559"/>
      <c r="I2" s="559"/>
      <c r="J2" s="559"/>
    </row>
    <row r="3" spans="1:10" ht="12.75" customHeight="1">
      <c r="A3" s="505" t="s">
        <v>1624</v>
      </c>
      <c r="B3" s="505"/>
      <c r="C3" s="505"/>
      <c r="D3" s="505"/>
      <c r="E3" s="505"/>
      <c r="F3" s="505"/>
      <c r="G3" s="505"/>
      <c r="H3" s="505"/>
      <c r="I3" s="505"/>
      <c r="J3" s="505"/>
    </row>
    <row r="4" spans="2:10" ht="12.75" customHeight="1">
      <c r="B4" s="16"/>
      <c r="C4" s="16"/>
      <c r="D4" s="16"/>
      <c r="E4" s="16"/>
      <c r="F4" s="16"/>
      <c r="G4" s="16"/>
      <c r="H4" s="16"/>
      <c r="I4" s="16"/>
      <c r="J4" s="16"/>
    </row>
    <row r="5" spans="1:10" ht="12.75" customHeight="1">
      <c r="A5" s="540" t="s">
        <v>1622</v>
      </c>
      <c r="B5" s="540"/>
      <c r="C5" s="540"/>
      <c r="D5" s="540"/>
      <c r="E5" s="540"/>
      <c r="F5" s="540"/>
      <c r="G5" s="540"/>
      <c r="H5" s="540"/>
      <c r="I5" s="540"/>
      <c r="J5" s="540"/>
    </row>
    <row r="6" spans="2:10" ht="12.75" customHeight="1">
      <c r="B6" s="16"/>
      <c r="C6" s="16"/>
      <c r="D6" s="16"/>
      <c r="E6" s="16"/>
      <c r="F6" s="16"/>
      <c r="G6" s="16"/>
      <c r="H6" s="16"/>
      <c r="I6" s="16"/>
      <c r="J6" s="16"/>
    </row>
    <row r="7" spans="2:10" ht="12.75" customHeight="1">
      <c r="B7" s="16"/>
      <c r="C7" s="16"/>
      <c r="D7" s="16"/>
      <c r="E7" s="16"/>
      <c r="F7" s="16"/>
      <c r="G7" s="16"/>
      <c r="H7" s="16"/>
      <c r="I7" s="16"/>
      <c r="J7" s="16"/>
    </row>
    <row r="8" spans="1:10" ht="12.75" customHeight="1">
      <c r="A8" s="3" t="s">
        <v>1634</v>
      </c>
      <c r="B8" s="423"/>
      <c r="C8" s="423"/>
      <c r="D8" s="423"/>
      <c r="E8" s="424"/>
      <c r="F8" s="424"/>
      <c r="G8" s="424"/>
      <c r="H8" s="424"/>
      <c r="I8" s="424"/>
      <c r="J8" s="423"/>
    </row>
    <row r="9" spans="1:10" ht="12.75" customHeight="1">
      <c r="A9" s="3"/>
      <c r="B9" s="425"/>
      <c r="C9" s="425"/>
      <c r="D9" s="425"/>
      <c r="E9" s="426"/>
      <c r="F9" s="426"/>
      <c r="G9" s="426"/>
      <c r="H9" s="426"/>
      <c r="I9" s="426"/>
      <c r="J9" s="425"/>
    </row>
    <row r="10" spans="1:10" ht="51">
      <c r="A10" s="427" t="s">
        <v>1</v>
      </c>
      <c r="B10" s="427" t="s">
        <v>2</v>
      </c>
      <c r="C10" s="427" t="s">
        <v>3</v>
      </c>
      <c r="D10" s="427" t="s">
        <v>4</v>
      </c>
      <c r="E10" s="428" t="s">
        <v>5</v>
      </c>
      <c r="F10" s="428" t="s">
        <v>6</v>
      </c>
      <c r="G10" s="428" t="s">
        <v>7</v>
      </c>
      <c r="H10" s="428" t="s">
        <v>1245</v>
      </c>
      <c r="I10" s="428" t="s">
        <v>8</v>
      </c>
      <c r="J10" s="427" t="s">
        <v>9</v>
      </c>
    </row>
    <row r="11" spans="1:10" ht="12.75">
      <c r="A11" s="532">
        <v>1</v>
      </c>
      <c r="B11" s="533" t="s">
        <v>10</v>
      </c>
      <c r="C11" s="429"/>
      <c r="D11" s="478">
        <v>0</v>
      </c>
      <c r="E11" s="430">
        <v>0</v>
      </c>
      <c r="F11" s="430">
        <v>0</v>
      </c>
      <c r="G11" s="430">
        <v>0</v>
      </c>
      <c r="H11" s="430">
        <v>0</v>
      </c>
      <c r="I11" s="431"/>
      <c r="J11" s="432"/>
    </row>
    <row r="12" spans="1:10" ht="12.75">
      <c r="A12" s="532"/>
      <c r="B12" s="533"/>
      <c r="C12" s="444"/>
      <c r="D12" s="479"/>
      <c r="E12" s="445"/>
      <c r="F12" s="445"/>
      <c r="G12" s="445"/>
      <c r="H12" s="445"/>
      <c r="I12" s="446"/>
      <c r="J12" s="477"/>
    </row>
    <row r="13" spans="1:10" ht="12.75">
      <c r="A13" s="532"/>
      <c r="B13" s="533"/>
      <c r="C13" s="485"/>
      <c r="D13" s="486"/>
      <c r="E13" s="487"/>
      <c r="F13" s="487"/>
      <c r="G13" s="487"/>
      <c r="H13" s="487"/>
      <c r="I13" s="488"/>
      <c r="J13" s="489"/>
    </row>
    <row r="14" spans="1:10" ht="12.75">
      <c r="A14" s="532"/>
      <c r="B14" s="533"/>
      <c r="C14" s="436" t="s">
        <v>12</v>
      </c>
      <c r="D14" s="490">
        <f>SUM(D11:D13)</f>
        <v>0</v>
      </c>
      <c r="E14" s="484">
        <f>SUM(E11:E13)</f>
        <v>0</v>
      </c>
      <c r="F14" s="484">
        <f>SUM(F11:F13)</f>
        <v>0</v>
      </c>
      <c r="G14" s="484">
        <f>SUM(G11:G13)</f>
        <v>0</v>
      </c>
      <c r="H14" s="484">
        <f>SUM(H11:H13)</f>
        <v>0</v>
      </c>
      <c r="I14" s="535"/>
      <c r="J14" s="536"/>
    </row>
    <row r="15" spans="1:10" ht="12.75">
      <c r="A15" s="532">
        <v>2</v>
      </c>
      <c r="B15" s="533" t="s">
        <v>13</v>
      </c>
      <c r="C15" s="560" t="s">
        <v>11</v>
      </c>
      <c r="D15" s="491" t="s">
        <v>1621</v>
      </c>
      <c r="E15" s="545">
        <v>9333333.45</v>
      </c>
      <c r="F15" s="545">
        <v>5333333.28</v>
      </c>
      <c r="G15" s="545">
        <v>0</v>
      </c>
      <c r="H15" s="545">
        <f>+E15-F15+G15</f>
        <v>4000000.169999999</v>
      </c>
      <c r="I15" s="561"/>
      <c r="J15" s="563" t="s">
        <v>113</v>
      </c>
    </row>
    <row r="16" spans="1:10" ht="12.75">
      <c r="A16" s="532"/>
      <c r="B16" s="533"/>
      <c r="C16" s="558"/>
      <c r="D16" s="492">
        <v>21333333.33</v>
      </c>
      <c r="E16" s="530"/>
      <c r="F16" s="530"/>
      <c r="G16" s="530"/>
      <c r="H16" s="530"/>
      <c r="I16" s="562"/>
      <c r="J16" s="541"/>
    </row>
    <row r="17" spans="1:10" ht="12.75">
      <c r="A17" s="532"/>
      <c r="B17" s="533"/>
      <c r="C17" s="543" t="s">
        <v>114</v>
      </c>
      <c r="D17" s="493" t="s">
        <v>1621</v>
      </c>
      <c r="E17" s="530">
        <v>58666666.67</v>
      </c>
      <c r="F17" s="530">
        <v>0</v>
      </c>
      <c r="G17" s="530">
        <v>0</v>
      </c>
      <c r="H17" s="530">
        <f>+E17-F17+G17</f>
        <v>58666666.67</v>
      </c>
      <c r="I17" s="537"/>
      <c r="J17" s="541" t="s">
        <v>115</v>
      </c>
    </row>
    <row r="18" spans="1:10" ht="12.75">
      <c r="A18" s="532"/>
      <c r="B18" s="533"/>
      <c r="C18" s="558"/>
      <c r="D18" s="492">
        <v>58666666.67</v>
      </c>
      <c r="E18" s="530"/>
      <c r="F18" s="530"/>
      <c r="G18" s="530"/>
      <c r="H18" s="530"/>
      <c r="I18" s="538"/>
      <c r="J18" s="541"/>
    </row>
    <row r="19" spans="1:10" ht="12.75">
      <c r="A19" s="532"/>
      <c r="B19" s="533"/>
      <c r="C19" s="543" t="s">
        <v>11</v>
      </c>
      <c r="D19" s="492" t="s">
        <v>1621</v>
      </c>
      <c r="E19" s="530">
        <v>20000000</v>
      </c>
      <c r="F19" s="530">
        <v>0</v>
      </c>
      <c r="G19" s="530">
        <v>0</v>
      </c>
      <c r="H19" s="530">
        <f>+E19-F19+G19</f>
        <v>20000000</v>
      </c>
      <c r="I19" s="537"/>
      <c r="J19" s="541" t="s">
        <v>1639</v>
      </c>
    </row>
    <row r="20" spans="1:10" ht="12.75">
      <c r="A20" s="532"/>
      <c r="B20" s="533"/>
      <c r="C20" s="558"/>
      <c r="D20" s="492">
        <v>20000000</v>
      </c>
      <c r="E20" s="530"/>
      <c r="F20" s="530"/>
      <c r="G20" s="530"/>
      <c r="H20" s="530"/>
      <c r="I20" s="538"/>
      <c r="J20" s="541"/>
    </row>
    <row r="21" spans="1:10" ht="12.75">
      <c r="A21" s="532"/>
      <c r="B21" s="533"/>
      <c r="C21" s="543" t="s">
        <v>114</v>
      </c>
      <c r="D21" s="493" t="s">
        <v>1621</v>
      </c>
      <c r="E21" s="530">
        <v>2718149.21</v>
      </c>
      <c r="F21" s="530">
        <v>332990.15</v>
      </c>
      <c r="G21" s="530">
        <v>1277732.8</v>
      </c>
      <c r="H21" s="530">
        <f>+E21-F21+G21</f>
        <v>3662891.8600000003</v>
      </c>
      <c r="I21" s="537"/>
      <c r="J21" s="541" t="s">
        <v>1308</v>
      </c>
    </row>
    <row r="22" spans="1:10" ht="12.75">
      <c r="A22" s="532"/>
      <c r="B22" s="533"/>
      <c r="C22" s="558"/>
      <c r="D22" s="492">
        <v>4000000</v>
      </c>
      <c r="E22" s="530"/>
      <c r="F22" s="530"/>
      <c r="G22" s="530"/>
      <c r="H22" s="530"/>
      <c r="I22" s="538"/>
      <c r="J22" s="541"/>
    </row>
    <row r="23" spans="1:10" ht="12.75">
      <c r="A23" s="532"/>
      <c r="B23" s="533"/>
      <c r="C23" s="543" t="s">
        <v>1307</v>
      </c>
      <c r="D23" s="493" t="s">
        <v>1621</v>
      </c>
      <c r="E23" s="530">
        <v>7700000</v>
      </c>
      <c r="F23" s="530">
        <v>2566666.67</v>
      </c>
      <c r="G23" s="530">
        <v>0</v>
      </c>
      <c r="H23" s="530">
        <f>+E23-F23+G23</f>
        <v>5133333.33</v>
      </c>
      <c r="I23" s="537"/>
      <c r="J23" s="541" t="s">
        <v>1309</v>
      </c>
    </row>
    <row r="24" spans="1:10" ht="12.75">
      <c r="A24" s="532"/>
      <c r="B24" s="533"/>
      <c r="C24" s="544"/>
      <c r="D24" s="494">
        <v>7700000</v>
      </c>
      <c r="E24" s="531"/>
      <c r="F24" s="531"/>
      <c r="G24" s="531"/>
      <c r="H24" s="531"/>
      <c r="I24" s="539"/>
      <c r="J24" s="542"/>
    </row>
    <row r="25" spans="1:10" ht="12.75">
      <c r="A25" s="532"/>
      <c r="B25" s="533"/>
      <c r="C25" s="436" t="s">
        <v>12</v>
      </c>
      <c r="D25" s="480">
        <f>D16+D18+D20+D22+D24</f>
        <v>111700000</v>
      </c>
      <c r="E25" s="422">
        <f>SUM(E15:E23)</f>
        <v>98418149.33</v>
      </c>
      <c r="F25" s="422">
        <f>SUM(F15:F23)</f>
        <v>8232990.100000001</v>
      </c>
      <c r="G25" s="422">
        <f>SUM(G15:G23)</f>
        <v>1277732.8</v>
      </c>
      <c r="H25" s="422">
        <f>SUM(H15:H23)</f>
        <v>91462892.03</v>
      </c>
      <c r="I25" s="553"/>
      <c r="J25" s="547"/>
    </row>
    <row r="26" spans="1:10" ht="12.75">
      <c r="A26" s="555" t="s">
        <v>14</v>
      </c>
      <c r="B26" s="556"/>
      <c r="C26" s="557"/>
      <c r="D26" s="481">
        <f>D14+D25</f>
        <v>111700000</v>
      </c>
      <c r="E26" s="422">
        <f>+E14+E25</f>
        <v>98418149.33</v>
      </c>
      <c r="F26" s="422">
        <f>+F14+F25</f>
        <v>8232990.100000001</v>
      </c>
      <c r="G26" s="422">
        <f>+G14+G25</f>
        <v>1277732.8</v>
      </c>
      <c r="H26" s="422">
        <f>+H14+H25</f>
        <v>91462892.03</v>
      </c>
      <c r="I26" s="554"/>
      <c r="J26" s="551"/>
    </row>
    <row r="27" spans="1:10" ht="12.75">
      <c r="A27" s="532">
        <v>3</v>
      </c>
      <c r="B27" s="533" t="s">
        <v>15</v>
      </c>
      <c r="C27" s="429"/>
      <c r="D27" s="429"/>
      <c r="E27" s="430"/>
      <c r="F27" s="430"/>
      <c r="G27" s="430"/>
      <c r="H27" s="430"/>
      <c r="I27" s="431"/>
      <c r="J27" s="442"/>
    </row>
    <row r="28" spans="1:10" ht="12.75">
      <c r="A28" s="532"/>
      <c r="B28" s="534"/>
      <c r="C28" s="433"/>
      <c r="D28" s="433"/>
      <c r="E28" s="434"/>
      <c r="F28" s="434"/>
      <c r="G28" s="434"/>
      <c r="H28" s="434"/>
      <c r="I28" s="435"/>
      <c r="J28" s="443"/>
    </row>
    <row r="29" spans="1:10" ht="12.75">
      <c r="A29" s="532"/>
      <c r="B29" s="534"/>
      <c r="C29" s="476"/>
      <c r="D29" s="476"/>
      <c r="E29" s="438"/>
      <c r="F29" s="438"/>
      <c r="G29" s="438"/>
      <c r="H29" s="438"/>
      <c r="I29" s="437"/>
      <c r="J29" s="482"/>
    </row>
    <row r="30" spans="1:10" ht="12.75">
      <c r="A30" s="532"/>
      <c r="B30" s="533"/>
      <c r="C30" s="436" t="s">
        <v>12</v>
      </c>
      <c r="D30" s="483"/>
      <c r="E30" s="484"/>
      <c r="F30" s="484"/>
      <c r="G30" s="484"/>
      <c r="H30" s="484"/>
      <c r="I30" s="535"/>
      <c r="J30" s="536"/>
    </row>
    <row r="31" spans="1:10" ht="12.75">
      <c r="A31" s="532">
        <v>4</v>
      </c>
      <c r="B31" s="533" t="s">
        <v>16</v>
      </c>
      <c r="C31" s="429"/>
      <c r="D31" s="429"/>
      <c r="E31" s="430"/>
      <c r="F31" s="430"/>
      <c r="G31" s="430"/>
      <c r="H31" s="430"/>
      <c r="I31" s="431"/>
      <c r="J31" s="442"/>
    </row>
    <row r="32" spans="1:10" ht="12.75">
      <c r="A32" s="532"/>
      <c r="B32" s="533"/>
      <c r="C32" s="433"/>
      <c r="D32" s="433"/>
      <c r="E32" s="434"/>
      <c r="F32" s="434"/>
      <c r="G32" s="434"/>
      <c r="H32" s="434"/>
      <c r="I32" s="435"/>
      <c r="J32" s="443"/>
    </row>
    <row r="33" spans="1:10" ht="12.75">
      <c r="A33" s="532"/>
      <c r="B33" s="533"/>
      <c r="C33" s="439"/>
      <c r="D33" s="439"/>
      <c r="E33" s="440"/>
      <c r="F33" s="440"/>
      <c r="G33" s="440"/>
      <c r="H33" s="440"/>
      <c r="I33" s="441"/>
      <c r="J33" s="447"/>
    </row>
    <row r="34" spans="1:10" ht="12.75">
      <c r="A34" s="532"/>
      <c r="B34" s="533"/>
      <c r="C34" s="436" t="s">
        <v>12</v>
      </c>
      <c r="D34" s="427"/>
      <c r="E34" s="495"/>
      <c r="F34" s="495"/>
      <c r="G34" s="495"/>
      <c r="H34" s="484"/>
      <c r="I34" s="546"/>
      <c r="J34" s="547"/>
    </row>
    <row r="35" spans="1:10" ht="12.75">
      <c r="A35" s="552" t="s">
        <v>17</v>
      </c>
      <c r="B35" s="552"/>
      <c r="C35" s="552"/>
      <c r="D35" s="448">
        <f>+D30+D34</f>
        <v>0</v>
      </c>
      <c r="E35" s="495"/>
      <c r="F35" s="495"/>
      <c r="G35" s="495"/>
      <c r="H35" s="484"/>
      <c r="I35" s="548"/>
      <c r="J35" s="549"/>
    </row>
    <row r="36" spans="1:10" ht="12.75">
      <c r="A36" s="552" t="s">
        <v>18</v>
      </c>
      <c r="B36" s="552"/>
      <c r="C36" s="552"/>
      <c r="D36" s="449">
        <f>+D14+D26+D35</f>
        <v>111700000</v>
      </c>
      <c r="E36" s="495">
        <f>E26+E35</f>
        <v>98418149.33</v>
      </c>
      <c r="F36" s="495">
        <f>F26+F35</f>
        <v>8232990.100000001</v>
      </c>
      <c r="G36" s="495">
        <f>G26+G35</f>
        <v>1277732.8</v>
      </c>
      <c r="H36" s="484">
        <f>H26+H35</f>
        <v>91462892.03</v>
      </c>
      <c r="I36" s="550"/>
      <c r="J36" s="551"/>
    </row>
    <row r="37" ht="12.75" customHeight="1"/>
    <row r="38" ht="12.75" customHeight="1">
      <c r="E38" s="69"/>
    </row>
    <row r="39" ht="12.75" customHeight="1"/>
    <row r="40" ht="12.75" customHeight="1"/>
    <row r="41" ht="12.75" customHeight="1"/>
    <row r="42" spans="1:4" ht="12.75" customHeight="1">
      <c r="A42" s="3" t="s">
        <v>1635</v>
      </c>
      <c r="B42" s="423"/>
      <c r="C42" s="423"/>
      <c r="D42" s="423"/>
    </row>
    <row r="43" spans="1:4" ht="12.75" customHeight="1">
      <c r="A43" s="3"/>
      <c r="B43" s="423"/>
      <c r="C43" s="423"/>
      <c r="D43" s="423"/>
    </row>
    <row r="44" spans="1:5" ht="12.75" customHeight="1">
      <c r="A44" s="450" t="s">
        <v>141</v>
      </c>
      <c r="B44" s="451"/>
      <c r="C44" s="451"/>
      <c r="D44" s="452"/>
      <c r="E44" s="453"/>
    </row>
    <row r="45" spans="1:5" ht="12.75" customHeight="1">
      <c r="A45" s="454" t="s">
        <v>142</v>
      </c>
      <c r="B45" s="455"/>
      <c r="C45" s="455"/>
      <c r="D45" s="456"/>
      <c r="E45" s="453"/>
    </row>
    <row r="46" spans="1:10" ht="12.75" customHeight="1">
      <c r="A46" s="528" t="s">
        <v>1623</v>
      </c>
      <c r="B46" s="528"/>
      <c r="C46" s="528"/>
      <c r="D46" s="528"/>
      <c r="E46" s="528"/>
      <c r="F46" s="528"/>
      <c r="G46" s="528"/>
      <c r="H46" s="528"/>
      <c r="I46" s="528"/>
      <c r="J46" s="528"/>
    </row>
    <row r="47" ht="12.75" customHeight="1">
      <c r="A47" s="11" t="s">
        <v>143</v>
      </c>
    </row>
    <row r="48" ht="12.75" customHeight="1">
      <c r="A48" s="11" t="s">
        <v>144</v>
      </c>
    </row>
    <row r="49" ht="12.75" customHeight="1">
      <c r="A49" s="11" t="s">
        <v>145</v>
      </c>
    </row>
    <row r="50" ht="12.75" customHeight="1">
      <c r="A50" s="11" t="s">
        <v>146</v>
      </c>
    </row>
    <row r="51" ht="12.75" customHeight="1">
      <c r="A51" s="11" t="s">
        <v>147</v>
      </c>
    </row>
    <row r="52" ht="12.75" customHeight="1">
      <c r="A52" s="11" t="s">
        <v>148</v>
      </c>
    </row>
    <row r="53" spans="1:9" ht="12.75" customHeight="1">
      <c r="A53" s="3" t="s">
        <v>128</v>
      </c>
      <c r="B53" s="3"/>
      <c r="C53" s="3"/>
      <c r="D53" s="3"/>
      <c r="E53" s="3"/>
      <c r="F53" s="3"/>
      <c r="G53" s="3"/>
      <c r="H53" s="3"/>
      <c r="I53" s="3"/>
    </row>
    <row r="54" ht="12.75" customHeight="1"/>
    <row r="55" spans="2:9" ht="12.75" customHeight="1">
      <c r="B55" s="457" t="s">
        <v>129</v>
      </c>
      <c r="C55" s="457" t="s">
        <v>130</v>
      </c>
      <c r="D55" s="457" t="s">
        <v>131</v>
      </c>
      <c r="E55" s="457" t="s">
        <v>132</v>
      </c>
      <c r="F55" s="457" t="s">
        <v>133</v>
      </c>
      <c r="G55" s="457" t="s">
        <v>134</v>
      </c>
      <c r="H55" s="458" t="s">
        <v>1310</v>
      </c>
      <c r="I55" s="459" t="s">
        <v>1311</v>
      </c>
    </row>
    <row r="56" spans="2:9" ht="12.75" customHeight="1">
      <c r="B56" s="457">
        <v>1</v>
      </c>
      <c r="C56" s="457">
        <v>2017</v>
      </c>
      <c r="D56" s="460">
        <v>2.25</v>
      </c>
      <c r="E56" s="461">
        <v>0</v>
      </c>
      <c r="F56" s="461">
        <v>181426.36</v>
      </c>
      <c r="G56" s="461">
        <f aca="true" t="shared" si="0" ref="G56:G61">+E56+F56</f>
        <v>181426.36</v>
      </c>
      <c r="H56" s="461">
        <v>0</v>
      </c>
      <c r="I56" s="461">
        <v>181426.36</v>
      </c>
    </row>
    <row r="57" spans="2:9" ht="12.75" customHeight="1">
      <c r="B57" s="457">
        <v>2</v>
      </c>
      <c r="C57" s="462" t="s">
        <v>135</v>
      </c>
      <c r="D57" s="460">
        <v>2.25</v>
      </c>
      <c r="E57" s="461">
        <v>1333333.32</v>
      </c>
      <c r="F57" s="461">
        <v>475325.08</v>
      </c>
      <c r="G57" s="461">
        <f t="shared" si="0"/>
        <v>1808658.4000000001</v>
      </c>
      <c r="H57" s="461">
        <v>1333333.32</v>
      </c>
      <c r="I57" s="461">
        <v>518246.54</v>
      </c>
    </row>
    <row r="58" spans="2:9" ht="12.75" customHeight="1">
      <c r="B58" s="457">
        <v>3</v>
      </c>
      <c r="C58" s="462" t="s">
        <v>136</v>
      </c>
      <c r="D58" s="460" t="s">
        <v>1248</v>
      </c>
      <c r="E58" s="461">
        <v>5333333.28</v>
      </c>
      <c r="F58" s="461">
        <v>371427.72</v>
      </c>
      <c r="G58" s="461">
        <f t="shared" si="0"/>
        <v>5704761</v>
      </c>
      <c r="H58" s="461">
        <v>5333333.28</v>
      </c>
      <c r="I58" s="461">
        <v>371427.72</v>
      </c>
    </row>
    <row r="59" spans="2:9" ht="12.75" customHeight="1">
      <c r="B59" s="457">
        <v>4</v>
      </c>
      <c r="C59" s="462" t="s">
        <v>137</v>
      </c>
      <c r="D59" s="463" t="s">
        <v>1247</v>
      </c>
      <c r="E59" s="461">
        <v>5333333.28</v>
      </c>
      <c r="F59" s="461">
        <v>156572.74</v>
      </c>
      <c r="G59" s="461">
        <f t="shared" si="0"/>
        <v>5489906.0200000005</v>
      </c>
      <c r="H59" s="461">
        <v>5333333.28</v>
      </c>
      <c r="I59" s="461">
        <v>146767.61</v>
      </c>
    </row>
    <row r="60" spans="2:9" ht="12.75" customHeight="1">
      <c r="B60" s="457">
        <v>5</v>
      </c>
      <c r="C60" s="462" t="s">
        <v>138</v>
      </c>
      <c r="D60" s="460">
        <v>1.03</v>
      </c>
      <c r="E60" s="461">
        <v>5333333.28</v>
      </c>
      <c r="F60" s="461">
        <v>70835.74</v>
      </c>
      <c r="G60" s="461">
        <f t="shared" si="0"/>
        <v>5404169.0200000005</v>
      </c>
      <c r="H60" s="461">
        <v>5333333.28</v>
      </c>
      <c r="I60" s="499">
        <v>70835.68</v>
      </c>
    </row>
    <row r="61" spans="2:9" ht="12.75" customHeight="1">
      <c r="B61" s="457">
        <v>6</v>
      </c>
      <c r="C61" s="464" t="s">
        <v>139</v>
      </c>
      <c r="D61" s="460">
        <v>1.03</v>
      </c>
      <c r="E61" s="461">
        <v>4000000.17</v>
      </c>
      <c r="F61" s="461">
        <v>17056.93</v>
      </c>
      <c r="G61" s="461">
        <f t="shared" si="0"/>
        <v>4017057.1</v>
      </c>
      <c r="H61" s="461">
        <v>0</v>
      </c>
      <c r="I61" s="499">
        <v>0</v>
      </c>
    </row>
    <row r="62" ht="12.75" customHeight="1">
      <c r="I62" s="85"/>
    </row>
    <row r="63" spans="2:9" ht="12.75" customHeight="1">
      <c r="B63" s="465"/>
      <c r="C63" s="466" t="s">
        <v>140</v>
      </c>
      <c r="D63" s="465"/>
      <c r="E63" s="467">
        <f>+E57+E58+E59+E60+E61+E56</f>
        <v>21333333.33</v>
      </c>
      <c r="F63" s="467">
        <f>+F57+F58+F59+F60+F61+F56</f>
        <v>1272644.5699999998</v>
      </c>
      <c r="G63" s="467">
        <f>+E63+F63</f>
        <v>22605977.9</v>
      </c>
      <c r="H63" s="467">
        <f>SUM(H56:H61)</f>
        <v>17333333.16</v>
      </c>
      <c r="I63" s="467">
        <f>SUM(I56:I61)</f>
        <v>1288703.91</v>
      </c>
    </row>
    <row r="64" spans="1:3" ht="12.75" customHeight="1">
      <c r="A64" s="468"/>
      <c r="B64" s="468"/>
      <c r="C64" s="468"/>
    </row>
    <row r="65" spans="1:3" ht="12.75" customHeight="1">
      <c r="A65" s="468"/>
      <c r="B65" s="468"/>
      <c r="C65" s="468"/>
    </row>
    <row r="66" spans="1:3" ht="12.75" customHeight="1">
      <c r="A66" s="468"/>
      <c r="B66" s="468"/>
      <c r="C66" s="468"/>
    </row>
    <row r="67" spans="1:3" ht="12.75" customHeight="1">
      <c r="A67" s="468"/>
      <c r="B67" s="468"/>
      <c r="C67" s="468"/>
    </row>
    <row r="68" spans="1:3" ht="12.75" customHeight="1">
      <c r="A68" s="468"/>
      <c r="B68" s="468"/>
      <c r="C68" s="468"/>
    </row>
    <row r="69" spans="1:3" ht="12.75" customHeight="1">
      <c r="A69" s="468"/>
      <c r="B69" s="468"/>
      <c r="C69" s="468"/>
    </row>
    <row r="70" spans="1:3" ht="12.75" customHeight="1">
      <c r="A70" s="468"/>
      <c r="B70" s="468"/>
      <c r="C70" s="468"/>
    </row>
    <row r="71" spans="1:3" ht="12.75" customHeight="1">
      <c r="A71" s="468"/>
      <c r="B71" s="468"/>
      <c r="C71" s="468"/>
    </row>
    <row r="72" spans="1:3" ht="12.75" customHeight="1">
      <c r="A72" s="468"/>
      <c r="B72" s="468"/>
      <c r="C72" s="468"/>
    </row>
    <row r="73" spans="1:3" ht="12.75" customHeight="1">
      <c r="A73" s="468"/>
      <c r="B73" s="468"/>
      <c r="C73" s="468"/>
    </row>
    <row r="74" spans="1:3" ht="12.75" customHeight="1">
      <c r="A74" s="468"/>
      <c r="B74" s="468"/>
      <c r="C74" s="468"/>
    </row>
    <row r="75" spans="1:3" ht="12.75" customHeight="1">
      <c r="A75" s="468"/>
      <c r="B75" s="468"/>
      <c r="C75" s="468"/>
    </row>
    <row r="76" spans="1:3" ht="12.75" customHeight="1">
      <c r="A76" s="468"/>
      <c r="B76" s="468"/>
      <c r="C76" s="468"/>
    </row>
    <row r="77" spans="1:3" ht="12.75" customHeight="1">
      <c r="A77" s="468"/>
      <c r="B77" s="468"/>
      <c r="C77" s="468"/>
    </row>
    <row r="78" spans="1:3" ht="12.75" customHeight="1">
      <c r="A78" s="468"/>
      <c r="B78" s="468"/>
      <c r="C78" s="468"/>
    </row>
    <row r="79" spans="1:3" ht="12.75" customHeight="1">
      <c r="A79" s="468"/>
      <c r="B79" s="468"/>
      <c r="C79" s="468"/>
    </row>
    <row r="80" spans="1:3" ht="12.75" customHeight="1">
      <c r="A80" s="468"/>
      <c r="B80" s="468"/>
      <c r="C80" s="468"/>
    </row>
    <row r="81" spans="1:3" ht="12.75" customHeight="1">
      <c r="A81" s="468"/>
      <c r="B81" s="468"/>
      <c r="C81" s="468"/>
    </row>
    <row r="82" spans="1:3" ht="12.75" customHeight="1">
      <c r="A82" s="468"/>
      <c r="B82" s="468"/>
      <c r="C82" s="468"/>
    </row>
    <row r="83" spans="1:3" ht="12.75" customHeight="1">
      <c r="A83" s="468"/>
      <c r="B83" s="468"/>
      <c r="C83" s="468"/>
    </row>
    <row r="84" spans="1:3" ht="12.75" customHeight="1">
      <c r="A84" s="468"/>
      <c r="B84" s="468"/>
      <c r="C84" s="468"/>
    </row>
    <row r="85" spans="1:3" ht="12.75" customHeight="1">
      <c r="A85" s="468"/>
      <c r="B85" s="468"/>
      <c r="C85" s="468"/>
    </row>
    <row r="86" spans="1:3" ht="12.75" customHeight="1">
      <c r="A86" s="450" t="s">
        <v>120</v>
      </c>
      <c r="B86" s="451"/>
      <c r="C86" s="452"/>
    </row>
    <row r="87" spans="1:3" ht="12.75" customHeight="1">
      <c r="A87" s="454" t="s">
        <v>121</v>
      </c>
      <c r="B87" s="455"/>
      <c r="C87" s="456"/>
    </row>
    <row r="88" spans="1:10" ht="12.75" customHeight="1">
      <c r="A88" s="528" t="s">
        <v>1623</v>
      </c>
      <c r="B88" s="528"/>
      <c r="C88" s="528"/>
      <c r="D88" s="528"/>
      <c r="E88" s="528"/>
      <c r="F88" s="528"/>
      <c r="G88" s="528"/>
      <c r="H88" s="528"/>
      <c r="I88" s="528"/>
      <c r="J88" s="528"/>
    </row>
    <row r="89" ht="12.75" customHeight="1">
      <c r="A89" s="11" t="s">
        <v>122</v>
      </c>
    </row>
    <row r="90" ht="12.75" customHeight="1">
      <c r="A90" s="11" t="s">
        <v>123</v>
      </c>
    </row>
    <row r="91" ht="12.75" customHeight="1">
      <c r="A91" s="11" t="s">
        <v>124</v>
      </c>
    </row>
    <row r="92" ht="12.75" customHeight="1">
      <c r="A92" s="11" t="s">
        <v>125</v>
      </c>
    </row>
    <row r="93" ht="12.75" customHeight="1">
      <c r="A93" s="11" t="s">
        <v>126</v>
      </c>
    </row>
    <row r="94" ht="12.75" customHeight="1">
      <c r="A94" s="11" t="s">
        <v>127</v>
      </c>
    </row>
    <row r="95" spans="1:9" ht="12.75" customHeight="1">
      <c r="A95" s="3" t="s">
        <v>128</v>
      </c>
      <c r="B95" s="3"/>
      <c r="C95" s="3"/>
      <c r="D95" s="3"/>
      <c r="E95" s="3"/>
      <c r="F95" s="3"/>
      <c r="G95" s="3"/>
      <c r="H95" s="3"/>
      <c r="I95" s="3"/>
    </row>
    <row r="96" ht="12.75" customHeight="1"/>
    <row r="97" spans="2:9" ht="12.75" customHeight="1">
      <c r="B97" s="457" t="s">
        <v>129</v>
      </c>
      <c r="C97" s="457" t="s">
        <v>130</v>
      </c>
      <c r="D97" s="457" t="s">
        <v>131</v>
      </c>
      <c r="E97" s="457" t="s">
        <v>132</v>
      </c>
      <c r="F97" s="457" t="s">
        <v>133</v>
      </c>
      <c r="G97" s="457" t="s">
        <v>134</v>
      </c>
      <c r="H97" s="458" t="s">
        <v>1310</v>
      </c>
      <c r="I97" s="459" t="s">
        <v>1311</v>
      </c>
    </row>
    <row r="98" spans="2:9" ht="12.75" customHeight="1">
      <c r="B98" s="457">
        <v>1</v>
      </c>
      <c r="C98" s="457">
        <v>2017</v>
      </c>
      <c r="D98" s="457">
        <v>2.5</v>
      </c>
      <c r="E98" s="457">
        <v>0</v>
      </c>
      <c r="F98" s="461">
        <v>15641.32</v>
      </c>
      <c r="G98" s="461">
        <f>+E98+F98</f>
        <v>15641.32</v>
      </c>
      <c r="H98" s="461">
        <v>0</v>
      </c>
      <c r="I98" s="461">
        <v>15641.32</v>
      </c>
    </row>
    <row r="99" spans="2:9" ht="12.75" customHeight="1">
      <c r="B99" s="457">
        <v>2</v>
      </c>
      <c r="C99" s="462" t="s">
        <v>135</v>
      </c>
      <c r="D99" s="460">
        <v>2.5</v>
      </c>
      <c r="E99" s="461">
        <v>0</v>
      </c>
      <c r="F99" s="461">
        <v>1129594.62</v>
      </c>
      <c r="G99" s="461">
        <f>+E99+F99</f>
        <v>1129594.62</v>
      </c>
      <c r="H99" s="461">
        <v>0</v>
      </c>
      <c r="I99" s="461">
        <v>512796.12</v>
      </c>
    </row>
    <row r="100" spans="2:9" ht="12.75" customHeight="1">
      <c r="B100" s="457">
        <v>3</v>
      </c>
      <c r="C100" s="462" t="s">
        <v>136</v>
      </c>
      <c r="D100" s="460" t="s">
        <v>1246</v>
      </c>
      <c r="E100" s="461">
        <v>0</v>
      </c>
      <c r="F100" s="461">
        <v>1361555.57</v>
      </c>
      <c r="G100" s="461">
        <f aca="true" t="shared" si="1" ref="G100:G114">+E100+F100</f>
        <v>1361555.57</v>
      </c>
      <c r="H100" s="461">
        <v>0</v>
      </c>
      <c r="I100" s="461">
        <v>1361555.57</v>
      </c>
    </row>
    <row r="101" spans="2:9" ht="12.75" customHeight="1">
      <c r="B101" s="457">
        <v>4</v>
      </c>
      <c r="C101" s="462" t="s">
        <v>137</v>
      </c>
      <c r="D101" s="463" t="s">
        <v>1257</v>
      </c>
      <c r="E101" s="461">
        <v>0</v>
      </c>
      <c r="F101" s="461">
        <v>788088.9</v>
      </c>
      <c r="G101" s="461">
        <f t="shared" si="1"/>
        <v>788088.9</v>
      </c>
      <c r="H101" s="461">
        <v>0</v>
      </c>
      <c r="I101" s="461">
        <v>788088.9</v>
      </c>
    </row>
    <row r="102" spans="2:9" ht="12.75" customHeight="1">
      <c r="B102" s="457">
        <v>5</v>
      </c>
      <c r="C102" s="462" t="s">
        <v>138</v>
      </c>
      <c r="D102" s="463" t="s">
        <v>1258</v>
      </c>
      <c r="E102" s="461">
        <v>0</v>
      </c>
      <c r="F102" s="461">
        <v>654296.3</v>
      </c>
      <c r="G102" s="461">
        <f t="shared" si="1"/>
        <v>654296.3</v>
      </c>
      <c r="H102" s="461">
        <v>0</v>
      </c>
      <c r="I102" s="499">
        <v>654296.3</v>
      </c>
    </row>
    <row r="103" spans="2:9" ht="12.75" customHeight="1">
      <c r="B103" s="457">
        <v>6</v>
      </c>
      <c r="C103" s="464" t="s">
        <v>139</v>
      </c>
      <c r="D103" s="463" t="s">
        <v>1258</v>
      </c>
      <c r="E103" s="461">
        <v>1333333.32</v>
      </c>
      <c r="F103" s="461">
        <v>653046.92</v>
      </c>
      <c r="G103" s="461">
        <f t="shared" si="1"/>
        <v>1986380.2400000002</v>
      </c>
      <c r="H103" s="461">
        <v>0</v>
      </c>
      <c r="I103" s="461">
        <v>0</v>
      </c>
    </row>
    <row r="104" spans="2:9" ht="12.75" customHeight="1">
      <c r="B104" s="457">
        <v>7</v>
      </c>
      <c r="C104" s="464">
        <v>2023</v>
      </c>
      <c r="D104" s="463" t="s">
        <v>1258</v>
      </c>
      <c r="E104" s="461">
        <v>5333333.28</v>
      </c>
      <c r="F104" s="469">
        <v>612034.56</v>
      </c>
      <c r="G104" s="461">
        <f t="shared" si="1"/>
        <v>5945367.84</v>
      </c>
      <c r="H104" s="461">
        <v>0</v>
      </c>
      <c r="I104" s="461">
        <v>0</v>
      </c>
    </row>
    <row r="105" spans="2:9" ht="12.75" customHeight="1">
      <c r="B105" s="457">
        <v>8</v>
      </c>
      <c r="C105" s="464">
        <v>2024</v>
      </c>
      <c r="D105" s="463" t="s">
        <v>1258</v>
      </c>
      <c r="E105" s="461">
        <v>5333333.28</v>
      </c>
      <c r="F105" s="461">
        <v>554128.4</v>
      </c>
      <c r="G105" s="461">
        <f t="shared" si="1"/>
        <v>5887461.680000001</v>
      </c>
      <c r="H105" s="461">
        <v>0</v>
      </c>
      <c r="I105" s="461">
        <v>0</v>
      </c>
    </row>
    <row r="106" spans="2:9" ht="12.75" customHeight="1">
      <c r="B106" s="457">
        <v>9</v>
      </c>
      <c r="C106" s="464">
        <v>2025</v>
      </c>
      <c r="D106" s="463" t="s">
        <v>1258</v>
      </c>
      <c r="E106" s="461">
        <v>5333333.28</v>
      </c>
      <c r="F106" s="461">
        <v>493071.6</v>
      </c>
      <c r="G106" s="461">
        <f t="shared" si="1"/>
        <v>5826404.88</v>
      </c>
      <c r="H106" s="461">
        <v>0</v>
      </c>
      <c r="I106" s="461">
        <v>0</v>
      </c>
    </row>
    <row r="107" spans="2:9" ht="12.75" customHeight="1">
      <c r="B107" s="457">
        <v>10</v>
      </c>
      <c r="C107" s="464">
        <v>2026</v>
      </c>
      <c r="D107" s="463" t="s">
        <v>1258</v>
      </c>
      <c r="E107" s="461">
        <v>5333333.28</v>
      </c>
      <c r="F107" s="461">
        <v>433590.14</v>
      </c>
      <c r="G107" s="461">
        <f t="shared" si="1"/>
        <v>5766923.42</v>
      </c>
      <c r="H107" s="461">
        <v>0</v>
      </c>
      <c r="I107" s="461">
        <v>0</v>
      </c>
    </row>
    <row r="108" spans="2:9" ht="12.75" customHeight="1">
      <c r="B108" s="457">
        <v>11</v>
      </c>
      <c r="C108" s="464">
        <v>2027</v>
      </c>
      <c r="D108" s="463" t="s">
        <v>1258</v>
      </c>
      <c r="E108" s="461">
        <v>5333333.28</v>
      </c>
      <c r="F108" s="461">
        <v>374108.64</v>
      </c>
      <c r="G108" s="461">
        <f t="shared" si="1"/>
        <v>5707441.92</v>
      </c>
      <c r="H108" s="461">
        <v>0</v>
      </c>
      <c r="I108" s="461">
        <v>0</v>
      </c>
    </row>
    <row r="109" spans="2:9" ht="12.75" customHeight="1">
      <c r="B109" s="457">
        <v>12</v>
      </c>
      <c r="C109" s="464">
        <v>2028</v>
      </c>
      <c r="D109" s="463" t="s">
        <v>1258</v>
      </c>
      <c r="E109" s="461">
        <v>5333333.28</v>
      </c>
      <c r="F109" s="461">
        <v>315550.61</v>
      </c>
      <c r="G109" s="461">
        <f t="shared" si="1"/>
        <v>5648883.890000001</v>
      </c>
      <c r="H109" s="461">
        <v>0</v>
      </c>
      <c r="I109" s="461">
        <v>0</v>
      </c>
    </row>
    <row r="110" spans="2:9" ht="12.75" customHeight="1">
      <c r="B110" s="457">
        <v>13</v>
      </c>
      <c r="C110" s="464">
        <v>2029</v>
      </c>
      <c r="D110" s="463" t="s">
        <v>1258</v>
      </c>
      <c r="E110" s="461">
        <v>5333333.28</v>
      </c>
      <c r="F110" s="461">
        <v>255145.69</v>
      </c>
      <c r="G110" s="461">
        <f t="shared" si="1"/>
        <v>5588478.970000001</v>
      </c>
      <c r="H110" s="461">
        <v>0</v>
      </c>
      <c r="I110" s="461">
        <v>0</v>
      </c>
    </row>
    <row r="111" spans="2:9" ht="12.75" customHeight="1">
      <c r="B111" s="457">
        <v>14</v>
      </c>
      <c r="C111" s="464">
        <v>2030</v>
      </c>
      <c r="D111" s="463" t="s">
        <v>1258</v>
      </c>
      <c r="E111" s="461">
        <v>5333333.28</v>
      </c>
      <c r="F111" s="461">
        <v>195664.19</v>
      </c>
      <c r="G111" s="461">
        <f t="shared" si="1"/>
        <v>5528997.470000001</v>
      </c>
      <c r="H111" s="461">
        <v>0</v>
      </c>
      <c r="I111" s="461">
        <v>0</v>
      </c>
    </row>
    <row r="112" spans="2:9" ht="12.75" customHeight="1">
      <c r="B112" s="457">
        <v>15</v>
      </c>
      <c r="C112" s="464">
        <v>2031</v>
      </c>
      <c r="D112" s="463" t="s">
        <v>1258</v>
      </c>
      <c r="E112" s="461">
        <v>5333333.28</v>
      </c>
      <c r="F112" s="461">
        <v>136182.72</v>
      </c>
      <c r="G112" s="461">
        <f t="shared" si="1"/>
        <v>5469516</v>
      </c>
      <c r="H112" s="461">
        <v>0</v>
      </c>
      <c r="I112" s="461">
        <v>0</v>
      </c>
    </row>
    <row r="113" spans="2:9" ht="12.75" customHeight="1">
      <c r="B113" s="457">
        <v>16</v>
      </c>
      <c r="C113" s="464">
        <v>2032</v>
      </c>
      <c r="D113" s="463" t="s">
        <v>1258</v>
      </c>
      <c r="E113" s="461">
        <v>5333333.28</v>
      </c>
      <c r="F113" s="461">
        <v>76972.85</v>
      </c>
      <c r="G113" s="461">
        <f t="shared" si="1"/>
        <v>5410306.13</v>
      </c>
      <c r="H113" s="461">
        <v>0</v>
      </c>
      <c r="I113" s="461">
        <v>0</v>
      </c>
    </row>
    <row r="114" spans="2:9" ht="12.75" customHeight="1">
      <c r="B114" s="457">
        <v>17</v>
      </c>
      <c r="C114" s="464">
        <v>2033</v>
      </c>
      <c r="D114" s="463" t="s">
        <v>1258</v>
      </c>
      <c r="E114" s="461">
        <v>4000000.55</v>
      </c>
      <c r="F114" s="461">
        <v>18469.14</v>
      </c>
      <c r="G114" s="461">
        <f t="shared" si="1"/>
        <v>4018469.69</v>
      </c>
      <c r="H114" s="461">
        <v>0</v>
      </c>
      <c r="I114" s="461">
        <v>0</v>
      </c>
    </row>
    <row r="115" ht="12.75" customHeight="1"/>
    <row r="116" spans="2:9" ht="12.75" customHeight="1">
      <c r="B116" s="465"/>
      <c r="C116" s="466" t="s">
        <v>140</v>
      </c>
      <c r="D116" s="465"/>
      <c r="E116" s="467">
        <f>SUM(E99:E115)</f>
        <v>58666666.67</v>
      </c>
      <c r="F116" s="467">
        <f>SUM(F98:F115)</f>
        <v>8067142.169999999</v>
      </c>
      <c r="G116" s="467">
        <f>+E116+F116</f>
        <v>66733808.84</v>
      </c>
      <c r="H116" s="467">
        <f>SUM(H98:H114)</f>
        <v>0</v>
      </c>
      <c r="I116" s="467">
        <f>SUM(I98:I114)</f>
        <v>3332378.21</v>
      </c>
    </row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spans="1:5" ht="12.75" customHeight="1">
      <c r="A127" s="450" t="s">
        <v>141</v>
      </c>
      <c r="B127" s="451"/>
      <c r="C127" s="451"/>
      <c r="D127" s="452"/>
      <c r="E127" s="453"/>
    </row>
    <row r="128" spans="1:5" ht="12.75" customHeight="1">
      <c r="A128" s="454" t="s">
        <v>142</v>
      </c>
      <c r="B128" s="455"/>
      <c r="C128" s="455"/>
      <c r="D128" s="456"/>
      <c r="E128" s="453"/>
    </row>
    <row r="129" spans="1:10" ht="12.75" customHeight="1">
      <c r="A129" s="528" t="s">
        <v>1623</v>
      </c>
      <c r="B129" s="528"/>
      <c r="C129" s="528"/>
      <c r="D129" s="528"/>
      <c r="E129" s="528"/>
      <c r="F129" s="528"/>
      <c r="G129" s="528"/>
      <c r="H129" s="528"/>
      <c r="I129" s="528"/>
      <c r="J129" s="528"/>
    </row>
    <row r="130" ht="12.75" customHeight="1">
      <c r="A130" s="11" t="s">
        <v>1328</v>
      </c>
    </row>
    <row r="131" ht="12.75" customHeight="1">
      <c r="A131" s="11" t="s">
        <v>1312</v>
      </c>
    </row>
    <row r="132" ht="12.75" customHeight="1">
      <c r="A132" s="11" t="s">
        <v>1329</v>
      </c>
    </row>
    <row r="133" ht="12.75" customHeight="1">
      <c r="A133" s="11" t="s">
        <v>1340</v>
      </c>
    </row>
    <row r="134" ht="12.75" customHeight="1">
      <c r="A134" s="11" t="s">
        <v>1330</v>
      </c>
    </row>
    <row r="135" ht="12.75" customHeight="1">
      <c r="A135" s="11" t="s">
        <v>1331</v>
      </c>
    </row>
    <row r="136" spans="1:9" ht="12.75" customHeight="1">
      <c r="A136" s="3" t="s">
        <v>1332</v>
      </c>
      <c r="B136" s="3"/>
      <c r="C136" s="3"/>
      <c r="D136" s="3"/>
      <c r="E136" s="3"/>
      <c r="F136" s="3"/>
      <c r="G136" s="3"/>
      <c r="H136" s="3"/>
      <c r="I136" s="3"/>
    </row>
    <row r="137" ht="12.75" customHeight="1"/>
    <row r="138" spans="2:9" ht="12.75" customHeight="1">
      <c r="B138" s="457" t="s">
        <v>129</v>
      </c>
      <c r="C138" s="457" t="s">
        <v>130</v>
      </c>
      <c r="D138" s="457" t="s">
        <v>131</v>
      </c>
      <c r="E138" s="457" t="s">
        <v>132</v>
      </c>
      <c r="F138" s="457" t="s">
        <v>133</v>
      </c>
      <c r="G138" s="457" t="s">
        <v>134</v>
      </c>
      <c r="H138" s="458" t="s">
        <v>1310</v>
      </c>
      <c r="I138" s="459" t="s">
        <v>1311</v>
      </c>
    </row>
    <row r="139" spans="2:9" ht="12.75" customHeight="1">
      <c r="B139" s="457">
        <v>1</v>
      </c>
      <c r="C139" s="457">
        <v>2020</v>
      </c>
      <c r="D139" s="460">
        <v>1.45</v>
      </c>
      <c r="E139" s="461">
        <v>0</v>
      </c>
      <c r="F139" s="461">
        <v>792.35</v>
      </c>
      <c r="G139" s="461">
        <f aca="true" t="shared" si="2" ref="G139:G156">+E139+F139</f>
        <v>792.35</v>
      </c>
      <c r="H139" s="461">
        <v>0</v>
      </c>
      <c r="I139" s="461">
        <v>792.35</v>
      </c>
    </row>
    <row r="140" spans="2:9" ht="12.75" customHeight="1">
      <c r="B140" s="457">
        <v>2</v>
      </c>
      <c r="C140" s="462" t="s">
        <v>138</v>
      </c>
      <c r="D140" s="460">
        <v>1.45</v>
      </c>
      <c r="E140" s="461">
        <v>0</v>
      </c>
      <c r="F140" s="461">
        <v>194657.56</v>
      </c>
      <c r="G140" s="461">
        <f t="shared" si="2"/>
        <v>194657.56</v>
      </c>
      <c r="H140" s="499">
        <v>0</v>
      </c>
      <c r="I140" s="499">
        <v>194657.56</v>
      </c>
    </row>
    <row r="141" spans="2:9" ht="12.75" customHeight="1">
      <c r="B141" s="457">
        <v>3</v>
      </c>
      <c r="C141" s="462" t="s">
        <v>139</v>
      </c>
      <c r="D141" s="460">
        <v>1.45</v>
      </c>
      <c r="E141" s="461">
        <v>888888.88</v>
      </c>
      <c r="F141" s="461">
        <v>286217.23</v>
      </c>
      <c r="G141" s="461">
        <f t="shared" si="2"/>
        <v>1175106.1099999999</v>
      </c>
      <c r="H141" s="461">
        <v>0</v>
      </c>
      <c r="I141" s="461">
        <v>0</v>
      </c>
    </row>
    <row r="142" spans="2:9" ht="12.75" customHeight="1">
      <c r="B142" s="457">
        <v>4</v>
      </c>
      <c r="C142" s="462" t="s">
        <v>1313</v>
      </c>
      <c r="D142" s="460">
        <v>1.45</v>
      </c>
      <c r="E142" s="461">
        <v>1333333.32</v>
      </c>
      <c r="F142" s="461">
        <v>268208.08</v>
      </c>
      <c r="G142" s="461">
        <f t="shared" si="2"/>
        <v>1601541.4000000001</v>
      </c>
      <c r="H142" s="461">
        <v>0</v>
      </c>
      <c r="I142" s="461">
        <v>0</v>
      </c>
    </row>
    <row r="143" spans="2:9" ht="12.75" customHeight="1">
      <c r="B143" s="457">
        <v>5</v>
      </c>
      <c r="C143" s="462" t="s">
        <v>1314</v>
      </c>
      <c r="D143" s="460">
        <v>1.45</v>
      </c>
      <c r="E143" s="461">
        <v>1333333.32</v>
      </c>
      <c r="F143" s="461">
        <v>248896.59</v>
      </c>
      <c r="G143" s="461">
        <f t="shared" si="2"/>
        <v>1582229.9100000001</v>
      </c>
      <c r="H143" s="461">
        <v>0</v>
      </c>
      <c r="I143" s="461">
        <v>0</v>
      </c>
    </row>
    <row r="144" spans="2:9" ht="12.75" customHeight="1">
      <c r="B144" s="457">
        <v>6</v>
      </c>
      <c r="C144" s="462" t="s">
        <v>1315</v>
      </c>
      <c r="D144" s="460">
        <v>1.45</v>
      </c>
      <c r="E144" s="461">
        <v>1333333.32</v>
      </c>
      <c r="F144" s="461">
        <v>229539.61</v>
      </c>
      <c r="G144" s="461">
        <f t="shared" si="2"/>
        <v>1562872.9300000002</v>
      </c>
      <c r="H144" s="461">
        <v>0</v>
      </c>
      <c r="I144" s="461">
        <v>0</v>
      </c>
    </row>
    <row r="145" spans="2:9" ht="12.75" customHeight="1">
      <c r="B145" s="457">
        <v>7</v>
      </c>
      <c r="C145" s="462" t="s">
        <v>1316</v>
      </c>
      <c r="D145" s="460">
        <v>1.45</v>
      </c>
      <c r="E145" s="461">
        <v>1333333.32</v>
      </c>
      <c r="F145" s="461">
        <v>210208.06</v>
      </c>
      <c r="G145" s="461">
        <f t="shared" si="2"/>
        <v>1543541.3800000001</v>
      </c>
      <c r="H145" s="461">
        <v>0</v>
      </c>
      <c r="I145" s="461">
        <v>0</v>
      </c>
    </row>
    <row r="146" spans="2:9" ht="12.75" customHeight="1">
      <c r="B146" s="457">
        <v>8</v>
      </c>
      <c r="C146" s="462" t="s">
        <v>1317</v>
      </c>
      <c r="D146" s="460">
        <v>1.45</v>
      </c>
      <c r="E146" s="461">
        <v>1333333.32</v>
      </c>
      <c r="F146" s="461">
        <v>190874.73</v>
      </c>
      <c r="G146" s="461">
        <f t="shared" si="2"/>
        <v>1524208.05</v>
      </c>
      <c r="H146" s="461">
        <v>0</v>
      </c>
      <c r="I146" s="461">
        <v>0</v>
      </c>
    </row>
    <row r="147" spans="2:9" ht="12.75" customHeight="1">
      <c r="B147" s="457">
        <v>9</v>
      </c>
      <c r="C147" s="462" t="s">
        <v>1318</v>
      </c>
      <c r="D147" s="460">
        <v>1.45</v>
      </c>
      <c r="E147" s="461">
        <v>1333333.32</v>
      </c>
      <c r="F147" s="461">
        <v>171562.67</v>
      </c>
      <c r="G147" s="461">
        <f t="shared" si="2"/>
        <v>1504895.99</v>
      </c>
      <c r="H147" s="461">
        <v>0</v>
      </c>
      <c r="I147" s="461">
        <v>0</v>
      </c>
    </row>
    <row r="148" spans="2:9" ht="12.75" customHeight="1">
      <c r="B148" s="457">
        <v>10</v>
      </c>
      <c r="C148" s="462" t="s">
        <v>1319</v>
      </c>
      <c r="D148" s="460">
        <v>1.45</v>
      </c>
      <c r="E148" s="461">
        <v>1333333.32</v>
      </c>
      <c r="F148" s="461">
        <v>152206.85</v>
      </c>
      <c r="G148" s="461">
        <f t="shared" si="2"/>
        <v>1485540.1700000002</v>
      </c>
      <c r="H148" s="461">
        <v>0</v>
      </c>
      <c r="I148" s="461">
        <v>0</v>
      </c>
    </row>
    <row r="149" spans="2:9" ht="12.75" customHeight="1">
      <c r="B149" s="457">
        <v>11</v>
      </c>
      <c r="C149" s="462" t="s">
        <v>1320</v>
      </c>
      <c r="D149" s="460">
        <v>1.45</v>
      </c>
      <c r="E149" s="461">
        <v>1333333.32</v>
      </c>
      <c r="F149" s="461">
        <v>132874.74</v>
      </c>
      <c r="G149" s="461">
        <f t="shared" si="2"/>
        <v>1466208.06</v>
      </c>
      <c r="H149" s="461">
        <v>0</v>
      </c>
      <c r="I149" s="461">
        <v>0</v>
      </c>
    </row>
    <row r="150" spans="2:9" ht="12.75" customHeight="1">
      <c r="B150" s="457">
        <v>12</v>
      </c>
      <c r="C150" s="462" t="s">
        <v>1321</v>
      </c>
      <c r="D150" s="460">
        <v>1.45</v>
      </c>
      <c r="E150" s="461">
        <v>1333333.32</v>
      </c>
      <c r="F150" s="461">
        <v>113541.41</v>
      </c>
      <c r="G150" s="461">
        <f t="shared" si="2"/>
        <v>1446874.73</v>
      </c>
      <c r="H150" s="461">
        <v>0</v>
      </c>
      <c r="I150" s="461">
        <v>0</v>
      </c>
    </row>
    <row r="151" spans="2:9" ht="12.75" customHeight="1">
      <c r="B151" s="457">
        <v>13</v>
      </c>
      <c r="C151" s="462" t="s">
        <v>1322</v>
      </c>
      <c r="D151" s="460">
        <v>1.45</v>
      </c>
      <c r="E151" s="461">
        <v>1333333.32</v>
      </c>
      <c r="F151" s="461">
        <v>94228.75</v>
      </c>
      <c r="G151" s="461">
        <f t="shared" si="2"/>
        <v>1427562.07</v>
      </c>
      <c r="H151" s="461">
        <v>0</v>
      </c>
      <c r="I151" s="461">
        <v>0</v>
      </c>
    </row>
    <row r="152" spans="2:9" ht="12.75" customHeight="1">
      <c r="B152" s="457">
        <v>14</v>
      </c>
      <c r="C152" s="462" t="s">
        <v>1323</v>
      </c>
      <c r="D152" s="460">
        <v>1.45</v>
      </c>
      <c r="E152" s="461">
        <v>1333333.32</v>
      </c>
      <c r="F152" s="461">
        <v>74874.09</v>
      </c>
      <c r="G152" s="461">
        <f t="shared" si="2"/>
        <v>1408207.4100000001</v>
      </c>
      <c r="H152" s="461">
        <v>0</v>
      </c>
      <c r="I152" s="461">
        <v>0</v>
      </c>
    </row>
    <row r="153" spans="2:9" ht="12.75" customHeight="1">
      <c r="B153" s="457">
        <v>15</v>
      </c>
      <c r="C153" s="462" t="s">
        <v>1324</v>
      </c>
      <c r="D153" s="460">
        <v>1.45</v>
      </c>
      <c r="E153" s="461">
        <v>1333333.32</v>
      </c>
      <c r="F153" s="461">
        <v>55541.4</v>
      </c>
      <c r="G153" s="461">
        <f t="shared" si="2"/>
        <v>1388874.72</v>
      </c>
      <c r="H153" s="461">
        <v>0</v>
      </c>
      <c r="I153" s="461">
        <v>0</v>
      </c>
    </row>
    <row r="154" spans="2:9" ht="12.75" customHeight="1">
      <c r="B154" s="457">
        <v>16</v>
      </c>
      <c r="C154" s="462" t="s">
        <v>1325</v>
      </c>
      <c r="D154" s="460">
        <v>1.45</v>
      </c>
      <c r="E154" s="461">
        <v>1333333.32</v>
      </c>
      <c r="F154" s="461">
        <v>36208.07</v>
      </c>
      <c r="G154" s="461">
        <f t="shared" si="2"/>
        <v>1369541.3900000001</v>
      </c>
      <c r="H154" s="461">
        <v>0</v>
      </c>
      <c r="I154" s="461">
        <v>0</v>
      </c>
    </row>
    <row r="155" spans="2:9" ht="12.75" customHeight="1">
      <c r="B155" s="457">
        <v>17</v>
      </c>
      <c r="C155" s="462" t="s">
        <v>1326</v>
      </c>
      <c r="D155" s="460">
        <v>1.45</v>
      </c>
      <c r="E155" s="461">
        <v>1333333.32</v>
      </c>
      <c r="F155" s="461">
        <v>16894.84</v>
      </c>
      <c r="G155" s="461">
        <f t="shared" si="2"/>
        <v>1350228.1600000001</v>
      </c>
      <c r="H155" s="461">
        <v>0</v>
      </c>
      <c r="I155" s="461">
        <v>0</v>
      </c>
    </row>
    <row r="156" spans="2:9" ht="12.75" customHeight="1">
      <c r="B156" s="457">
        <v>18</v>
      </c>
      <c r="C156" s="462" t="s">
        <v>1327</v>
      </c>
      <c r="D156" s="460">
        <v>1.45</v>
      </c>
      <c r="E156" s="461">
        <v>444444.64</v>
      </c>
      <c r="F156" s="461">
        <v>1324.16</v>
      </c>
      <c r="G156" s="461">
        <f t="shared" si="2"/>
        <v>445768.8</v>
      </c>
      <c r="H156" s="461">
        <v>0</v>
      </c>
      <c r="I156" s="461">
        <v>0</v>
      </c>
    </row>
    <row r="157" ht="12.75" customHeight="1">
      <c r="I157" s="85"/>
    </row>
    <row r="158" spans="2:9" ht="12.75" customHeight="1">
      <c r="B158" s="465"/>
      <c r="C158" s="466" t="s">
        <v>140</v>
      </c>
      <c r="D158" s="465"/>
      <c r="E158" s="467">
        <f>SUM(E139:E157)</f>
        <v>20000000.000000004</v>
      </c>
      <c r="F158" s="467">
        <f>SUM(F139:F157)</f>
        <v>2478651.1899999995</v>
      </c>
      <c r="G158" s="467">
        <f>SUM(G139:G157)</f>
        <v>22478651.19</v>
      </c>
      <c r="H158" s="467">
        <f>SUM(H139:H157)</f>
        <v>0</v>
      </c>
      <c r="I158" s="467">
        <f>SUM(I139:I157)</f>
        <v>195449.91</v>
      </c>
    </row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spans="1:3" ht="12.75" customHeight="1">
      <c r="A171" s="450" t="s">
        <v>120</v>
      </c>
      <c r="B171" s="451"/>
      <c r="C171" s="452"/>
    </row>
    <row r="172" spans="1:3" ht="12.75" customHeight="1">
      <c r="A172" s="454" t="s">
        <v>121</v>
      </c>
      <c r="B172" s="455"/>
      <c r="C172" s="456"/>
    </row>
    <row r="173" spans="1:10" ht="12.75" customHeight="1">
      <c r="A173" s="529" t="s">
        <v>1623</v>
      </c>
      <c r="B173" s="529"/>
      <c r="C173" s="529"/>
      <c r="D173" s="529"/>
      <c r="E173" s="529"/>
      <c r="F173" s="529"/>
      <c r="G173" s="529"/>
      <c r="H173" s="529"/>
      <c r="I173" s="529"/>
      <c r="J173" s="529"/>
    </row>
    <row r="174" ht="12.75" customHeight="1">
      <c r="A174" s="11" t="s">
        <v>1334</v>
      </c>
    </row>
    <row r="175" ht="12.75" customHeight="1">
      <c r="A175" s="11" t="s">
        <v>1333</v>
      </c>
    </row>
    <row r="176" ht="12.75" customHeight="1">
      <c r="A176" s="11" t="s">
        <v>1335</v>
      </c>
    </row>
    <row r="177" ht="12.75" customHeight="1">
      <c r="A177" s="11" t="s">
        <v>1336</v>
      </c>
    </row>
    <row r="178" ht="12.75" customHeight="1">
      <c r="A178" s="11" t="s">
        <v>1337</v>
      </c>
    </row>
    <row r="179" ht="12.75" customHeight="1">
      <c r="A179" s="11" t="s">
        <v>1338</v>
      </c>
    </row>
    <row r="180" spans="1:9" ht="12.75" customHeight="1">
      <c r="A180" s="3" t="s">
        <v>1339</v>
      </c>
      <c r="B180" s="3"/>
      <c r="C180" s="3"/>
      <c r="D180" s="3"/>
      <c r="E180" s="3"/>
      <c r="F180" s="3"/>
      <c r="G180" s="3"/>
      <c r="H180" s="3"/>
      <c r="I180" s="3"/>
    </row>
    <row r="181" ht="12.75" customHeight="1"/>
    <row r="182" spans="2:9" ht="12.75" customHeight="1">
      <c r="B182" s="457" t="s">
        <v>129</v>
      </c>
      <c r="C182" s="457" t="s">
        <v>130</v>
      </c>
      <c r="D182" s="457" t="s">
        <v>131</v>
      </c>
      <c r="E182" s="457" t="s">
        <v>132</v>
      </c>
      <c r="F182" s="457" t="s">
        <v>133</v>
      </c>
      <c r="G182" s="457" t="s">
        <v>134</v>
      </c>
      <c r="H182" s="458" t="s">
        <v>1310</v>
      </c>
      <c r="I182" s="459" t="s">
        <v>1311</v>
      </c>
    </row>
    <row r="183" spans="2:9" ht="12.75" customHeight="1">
      <c r="B183" s="457">
        <v>1</v>
      </c>
      <c r="C183" s="464" t="s">
        <v>137</v>
      </c>
      <c r="D183" s="470">
        <v>0.5</v>
      </c>
      <c r="E183" s="457"/>
      <c r="F183" s="471">
        <v>753.31</v>
      </c>
      <c r="G183" s="461">
        <f aca="true" t="shared" si="3" ref="G183:G189">+E183+F183</f>
        <v>753.31</v>
      </c>
      <c r="H183" s="499">
        <v>0</v>
      </c>
      <c r="I183" s="501">
        <v>753.31</v>
      </c>
    </row>
    <row r="184" spans="2:9" ht="12.75" customHeight="1">
      <c r="B184" s="457">
        <v>2</v>
      </c>
      <c r="C184" s="462" t="s">
        <v>138</v>
      </c>
      <c r="D184" s="470">
        <v>0.5</v>
      </c>
      <c r="E184" s="472">
        <v>332990.15</v>
      </c>
      <c r="F184" s="461">
        <v>8095.77</v>
      </c>
      <c r="G184" s="461">
        <f t="shared" si="3"/>
        <v>341085.92000000004</v>
      </c>
      <c r="H184" s="499">
        <v>332990.15</v>
      </c>
      <c r="I184" s="499">
        <v>8095.77</v>
      </c>
    </row>
    <row r="185" spans="2:9" ht="12.75" customHeight="1">
      <c r="B185" s="457">
        <v>3</v>
      </c>
      <c r="C185" s="462" t="s">
        <v>139</v>
      </c>
      <c r="D185" s="470">
        <v>0.5</v>
      </c>
      <c r="E185" s="461">
        <v>799176.36</v>
      </c>
      <c r="F185" s="461">
        <v>16474.35</v>
      </c>
      <c r="G185" s="461">
        <f t="shared" si="3"/>
        <v>815650.71</v>
      </c>
      <c r="H185" s="461">
        <v>0</v>
      </c>
      <c r="I185" s="461">
        <v>0</v>
      </c>
    </row>
    <row r="186" spans="2:9" ht="12.75" customHeight="1">
      <c r="B186" s="457">
        <v>4</v>
      </c>
      <c r="C186" s="462" t="s">
        <v>1313</v>
      </c>
      <c r="D186" s="470">
        <v>0.5</v>
      </c>
      <c r="E186" s="461">
        <v>799176.36</v>
      </c>
      <c r="F186" s="461">
        <v>12478.47</v>
      </c>
      <c r="G186" s="461">
        <f t="shared" si="3"/>
        <v>811654.83</v>
      </c>
      <c r="H186" s="461">
        <v>0</v>
      </c>
      <c r="I186" s="461">
        <v>0</v>
      </c>
    </row>
    <row r="187" spans="2:9" ht="12.75" customHeight="1">
      <c r="B187" s="457">
        <v>5</v>
      </c>
      <c r="C187" s="462" t="s">
        <v>1314</v>
      </c>
      <c r="D187" s="470">
        <v>0.5</v>
      </c>
      <c r="E187" s="461">
        <v>799176.36</v>
      </c>
      <c r="F187" s="461">
        <v>8486.7</v>
      </c>
      <c r="G187" s="461">
        <f t="shared" si="3"/>
        <v>807663.0599999999</v>
      </c>
      <c r="H187" s="461">
        <v>0</v>
      </c>
      <c r="I187" s="461">
        <v>0</v>
      </c>
    </row>
    <row r="188" spans="2:9" ht="12.75" customHeight="1">
      <c r="B188" s="457">
        <v>6</v>
      </c>
      <c r="C188" s="462" t="s">
        <v>1315</v>
      </c>
      <c r="D188" s="470">
        <v>0.5</v>
      </c>
      <c r="E188" s="461">
        <v>799176.36</v>
      </c>
      <c r="F188" s="461">
        <v>4486.7</v>
      </c>
      <c r="G188" s="461">
        <f t="shared" si="3"/>
        <v>803663.0599999999</v>
      </c>
      <c r="H188" s="461">
        <v>0</v>
      </c>
      <c r="I188" s="461">
        <v>0</v>
      </c>
    </row>
    <row r="189" spans="2:9" ht="12.75" customHeight="1">
      <c r="B189" s="457">
        <v>7</v>
      </c>
      <c r="C189" s="462" t="s">
        <v>1316</v>
      </c>
      <c r="D189" s="470">
        <v>0.5</v>
      </c>
      <c r="E189" s="461">
        <v>466186.42</v>
      </c>
      <c r="F189" s="461">
        <v>769.99</v>
      </c>
      <c r="G189" s="461">
        <f t="shared" si="3"/>
        <v>466956.41</v>
      </c>
      <c r="H189" s="461">
        <v>0</v>
      </c>
      <c r="I189" s="461">
        <v>0</v>
      </c>
    </row>
    <row r="190" ht="12.75" customHeight="1"/>
    <row r="191" spans="2:9" ht="12.75" customHeight="1">
      <c r="B191" s="465"/>
      <c r="C191" s="466" t="s">
        <v>140</v>
      </c>
      <c r="D191" s="465"/>
      <c r="E191" s="467">
        <f>SUM(E183:E189)</f>
        <v>3995882.01</v>
      </c>
      <c r="F191" s="467">
        <f>SUM(F183:F189)</f>
        <v>51545.29</v>
      </c>
      <c r="G191" s="467">
        <f>SUM(G183:G189)</f>
        <v>4047427.3000000003</v>
      </c>
      <c r="H191" s="467">
        <f>SUM(H183:H189)</f>
        <v>332990.15</v>
      </c>
      <c r="I191" s="467">
        <f>SUM(I183:I189)</f>
        <v>8849.08</v>
      </c>
    </row>
    <row r="192" ht="12.75" customHeight="1"/>
    <row r="193" ht="12.75" customHeight="1"/>
    <row r="194" ht="12.75" customHeight="1">
      <c r="F194" s="69"/>
    </row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spans="1:3" ht="12.75" customHeight="1">
      <c r="A213" s="473" t="s">
        <v>1307</v>
      </c>
      <c r="B213" s="474"/>
      <c r="C213" s="475"/>
    </row>
    <row r="214" spans="1:10" ht="12.75" customHeight="1">
      <c r="A214" s="528" t="s">
        <v>1623</v>
      </c>
      <c r="B214" s="528"/>
      <c r="C214" s="528"/>
      <c r="D214" s="528"/>
      <c r="E214" s="528"/>
      <c r="F214" s="528"/>
      <c r="G214" s="528"/>
      <c r="H214" s="528"/>
      <c r="I214" s="528"/>
      <c r="J214" s="528"/>
    </row>
    <row r="215" ht="12.75" customHeight="1">
      <c r="A215" s="11" t="s">
        <v>1341</v>
      </c>
    </row>
    <row r="216" ht="12.75" customHeight="1">
      <c r="A216" s="11" t="s">
        <v>1342</v>
      </c>
    </row>
    <row r="217" ht="12.75" customHeight="1">
      <c r="A217" s="11" t="s">
        <v>1344</v>
      </c>
    </row>
    <row r="218" ht="12.75" customHeight="1">
      <c r="A218" s="11" t="s">
        <v>1343</v>
      </c>
    </row>
    <row r="219" ht="12.75" customHeight="1">
      <c r="A219" s="11" t="s">
        <v>1345</v>
      </c>
    </row>
    <row r="220" spans="1:9" ht="12.75" customHeight="1">
      <c r="A220" s="3" t="s">
        <v>1346</v>
      </c>
      <c r="B220" s="3"/>
      <c r="C220" s="3"/>
      <c r="D220" s="3"/>
      <c r="E220" s="3"/>
      <c r="F220" s="3"/>
      <c r="G220" s="3"/>
      <c r="H220" s="3"/>
      <c r="I220" s="3"/>
    </row>
    <row r="221" ht="12.75" customHeight="1"/>
    <row r="222" spans="2:9" ht="12.75" customHeight="1">
      <c r="B222" s="457" t="s">
        <v>129</v>
      </c>
      <c r="C222" s="457" t="s">
        <v>130</v>
      </c>
      <c r="D222" s="457" t="s">
        <v>131</v>
      </c>
      <c r="E222" s="457" t="s">
        <v>132</v>
      </c>
      <c r="F222" s="457" t="s">
        <v>133</v>
      </c>
      <c r="G222" s="457" t="s">
        <v>134</v>
      </c>
      <c r="H222" s="458" t="s">
        <v>1310</v>
      </c>
      <c r="I222" s="459" t="s">
        <v>1311</v>
      </c>
    </row>
    <row r="223" spans="2:9" ht="12.75" customHeight="1">
      <c r="B223" s="457">
        <v>1</v>
      </c>
      <c r="C223" s="464" t="s">
        <v>138</v>
      </c>
      <c r="D223" s="470">
        <v>0</v>
      </c>
      <c r="E223" s="472">
        <v>2566666.67</v>
      </c>
      <c r="F223" s="471">
        <v>0</v>
      </c>
      <c r="G223" s="461">
        <f>+E223+F223</f>
        <v>2566666.67</v>
      </c>
      <c r="H223" s="461">
        <v>2566666.67</v>
      </c>
      <c r="I223" s="461">
        <v>0</v>
      </c>
    </row>
    <row r="224" spans="2:9" ht="12.75" customHeight="1">
      <c r="B224" s="457">
        <v>2</v>
      </c>
      <c r="C224" s="462" t="s">
        <v>139</v>
      </c>
      <c r="D224" s="470">
        <v>0</v>
      </c>
      <c r="E224" s="472">
        <v>2566666.67</v>
      </c>
      <c r="F224" s="461">
        <v>0</v>
      </c>
      <c r="G224" s="461">
        <f>+E224+F224</f>
        <v>2566666.67</v>
      </c>
      <c r="H224" s="461">
        <v>0</v>
      </c>
      <c r="I224" s="461">
        <v>0</v>
      </c>
    </row>
    <row r="225" spans="2:9" ht="12.75" customHeight="1">
      <c r="B225" s="457">
        <v>3</v>
      </c>
      <c r="C225" s="462" t="s">
        <v>1313</v>
      </c>
      <c r="D225" s="470">
        <v>0</v>
      </c>
      <c r="E225" s="461">
        <v>2566666.66</v>
      </c>
      <c r="F225" s="461">
        <v>0</v>
      </c>
      <c r="G225" s="461">
        <f>+E225+F225</f>
        <v>2566666.66</v>
      </c>
      <c r="H225" s="461">
        <v>0</v>
      </c>
      <c r="I225" s="461">
        <v>0</v>
      </c>
    </row>
    <row r="226" ht="12.75" customHeight="1"/>
    <row r="227" spans="2:9" ht="12.75" customHeight="1">
      <c r="B227" s="465"/>
      <c r="C227" s="466" t="s">
        <v>140</v>
      </c>
      <c r="D227" s="465"/>
      <c r="E227" s="467">
        <f>SUM(E223:E225)</f>
        <v>7700000</v>
      </c>
      <c r="F227" s="467">
        <f>SUM(F223:F225)</f>
        <v>0</v>
      </c>
      <c r="G227" s="467">
        <f>SUM(G223:G225)</f>
        <v>7700000</v>
      </c>
      <c r="H227" s="467">
        <f>SUM(H223:H225)</f>
        <v>2566666.67</v>
      </c>
      <c r="I227" s="467">
        <f>SUM(I223:I225)</f>
        <v>0</v>
      </c>
    </row>
    <row r="228" ht="12.75" customHeight="1"/>
    <row r="229" ht="12.75" customHeight="1"/>
  </sheetData>
  <sheetProtection/>
  <mergeCells count="58">
    <mergeCell ref="J17:J18"/>
    <mergeCell ref="C21:C22"/>
    <mergeCell ref="B2:J2"/>
    <mergeCell ref="A11:A14"/>
    <mergeCell ref="B11:B14"/>
    <mergeCell ref="I14:J14"/>
    <mergeCell ref="C15:C16"/>
    <mergeCell ref="C17:C18"/>
    <mergeCell ref="H15:H16"/>
    <mergeCell ref="I15:I16"/>
    <mergeCell ref="J15:J16"/>
    <mergeCell ref="E23:E24"/>
    <mergeCell ref="B31:B34"/>
    <mergeCell ref="I34:J36"/>
    <mergeCell ref="A35:C35"/>
    <mergeCell ref="A36:C36"/>
    <mergeCell ref="A15:A25"/>
    <mergeCell ref="B15:B25"/>
    <mergeCell ref="I25:J26"/>
    <mergeCell ref="A26:C26"/>
    <mergeCell ref="C19:C20"/>
    <mergeCell ref="I17:I18"/>
    <mergeCell ref="I19:I20"/>
    <mergeCell ref="C23:C24"/>
    <mergeCell ref="E15:E16"/>
    <mergeCell ref="F15:F16"/>
    <mergeCell ref="G15:G16"/>
    <mergeCell ref="F23:F24"/>
    <mergeCell ref="G19:G20"/>
    <mergeCell ref="G21:G22"/>
    <mergeCell ref="G23:G24"/>
    <mergeCell ref="H19:H20"/>
    <mergeCell ref="H21:H22"/>
    <mergeCell ref="H17:H18"/>
    <mergeCell ref="E19:E20"/>
    <mergeCell ref="E21:E22"/>
    <mergeCell ref="F19:F20"/>
    <mergeCell ref="F21:F22"/>
    <mergeCell ref="I21:I22"/>
    <mergeCell ref="I23:I24"/>
    <mergeCell ref="A3:J3"/>
    <mergeCell ref="A5:J5"/>
    <mergeCell ref="J23:J24"/>
    <mergeCell ref="E17:E18"/>
    <mergeCell ref="F17:F18"/>
    <mergeCell ref="G17:G18"/>
    <mergeCell ref="J19:J20"/>
    <mergeCell ref="J21:J22"/>
    <mergeCell ref="A214:J214"/>
    <mergeCell ref="A173:J173"/>
    <mergeCell ref="A129:J129"/>
    <mergeCell ref="A88:J88"/>
    <mergeCell ref="A46:J46"/>
    <mergeCell ref="H23:H24"/>
    <mergeCell ref="A27:A30"/>
    <mergeCell ref="B27:B30"/>
    <mergeCell ref="I30:J30"/>
    <mergeCell ref="A31:A34"/>
  </mergeCells>
  <conditionalFormatting sqref="E14:H14 E30:H30 E25:H26 E34:H36">
    <cfRule type="cellIs" priority="1" dxfId="0" operator="lessThan" stopIfTrue="1">
      <formula>0</formula>
    </cfRule>
  </conditionalFormatting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86" r:id="rId1"/>
  <headerFooter alignWithMargins="0">
    <oddFooter>&amp;C&amp;P/&amp;N</oddFooter>
  </headerFooter>
  <rowBreaks count="5" manualBreakCount="5">
    <brk id="41" max="255" man="1"/>
    <brk id="85" max="255" man="1"/>
    <brk id="126" max="255" man="1"/>
    <brk id="170" max="255" man="1"/>
    <brk id="212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A6" sqref="A6"/>
    </sheetView>
  </sheetViews>
  <sheetFormatPr defaultColWidth="8.8515625" defaultRowHeight="12.75"/>
  <cols>
    <col min="1" max="1" width="18.7109375" style="30" customWidth="1"/>
    <col min="2" max="2" width="10.7109375" style="370" customWidth="1"/>
    <col min="3" max="3" width="40.7109375" style="11" customWidth="1"/>
    <col min="4" max="4" width="62.7109375" style="11" customWidth="1"/>
    <col min="5" max="6" width="14.7109375" style="369" customWidth="1"/>
    <col min="7" max="7" width="14.7109375" style="371" customWidth="1"/>
    <col min="8" max="16384" width="8.8515625" style="11" customWidth="1"/>
  </cols>
  <sheetData>
    <row r="1" spans="1:4" ht="12.75">
      <c r="A1" s="10" t="s">
        <v>1588</v>
      </c>
      <c r="D1" s="10"/>
    </row>
    <row r="2" spans="3:7" ht="12.75" customHeight="1">
      <c r="C2" s="421"/>
      <c r="D2" s="421"/>
      <c r="E2" s="421"/>
      <c r="F2" s="421"/>
      <c r="G2" s="421"/>
    </row>
    <row r="3" spans="1:7" ht="12.75" customHeight="1">
      <c r="A3" s="505" t="s">
        <v>1625</v>
      </c>
      <c r="B3" s="505"/>
      <c r="C3" s="505"/>
      <c r="D3" s="505"/>
      <c r="E3" s="505"/>
      <c r="F3" s="505"/>
      <c r="G3" s="505"/>
    </row>
    <row r="4" spans="1:7" ht="12.75" customHeight="1">
      <c r="A4" s="372"/>
      <c r="C4" s="374"/>
      <c r="D4" s="10"/>
      <c r="E4" s="375"/>
      <c r="F4" s="375"/>
      <c r="G4" s="376"/>
    </row>
    <row r="5" spans="1:7" ht="12.75" customHeight="1">
      <c r="A5" s="377" t="s">
        <v>1636</v>
      </c>
      <c r="B5" s="374"/>
      <c r="C5" s="374"/>
      <c r="D5" s="374"/>
      <c r="E5" s="375"/>
      <c r="F5" s="375"/>
      <c r="G5" s="376"/>
    </row>
    <row r="6" spans="1:7" ht="12.75" customHeight="1" thickBot="1">
      <c r="A6" s="377"/>
      <c r="B6" s="374"/>
      <c r="C6" s="374"/>
      <c r="D6" s="374"/>
      <c r="E6" s="375"/>
      <c r="F6" s="375"/>
      <c r="G6" s="376"/>
    </row>
    <row r="7" spans="1:7" ht="39" thickBot="1">
      <c r="A7" s="408" t="s">
        <v>1590</v>
      </c>
      <c r="B7" s="409" t="s">
        <v>1589</v>
      </c>
      <c r="C7" s="410" t="s">
        <v>46</v>
      </c>
      <c r="D7" s="410" t="s">
        <v>47</v>
      </c>
      <c r="E7" s="409" t="s">
        <v>1592</v>
      </c>
      <c r="F7" s="409" t="s">
        <v>1591</v>
      </c>
      <c r="G7" s="411" t="s">
        <v>48</v>
      </c>
    </row>
    <row r="8" spans="1:7" ht="12.75">
      <c r="A8" s="413">
        <v>1</v>
      </c>
      <c r="B8" s="412">
        <v>2</v>
      </c>
      <c r="C8" s="412">
        <v>3</v>
      </c>
      <c r="D8" s="412">
        <v>4</v>
      </c>
      <c r="E8" s="412">
        <v>5</v>
      </c>
      <c r="F8" s="412">
        <v>6</v>
      </c>
      <c r="G8" s="414">
        <v>7</v>
      </c>
    </row>
    <row r="9" spans="1:7" ht="25.5">
      <c r="A9" s="402"/>
      <c r="B9" s="403">
        <v>37</v>
      </c>
      <c r="C9" s="404" t="s">
        <v>26</v>
      </c>
      <c r="D9" s="405"/>
      <c r="E9" s="406"/>
      <c r="F9" s="406"/>
      <c r="G9" s="407">
        <f>G10</f>
        <v>103043.51</v>
      </c>
    </row>
    <row r="10" spans="1:7" ht="25.5">
      <c r="A10" s="390"/>
      <c r="B10" s="14">
        <v>372</v>
      </c>
      <c r="C10" s="12" t="s">
        <v>35</v>
      </c>
      <c r="D10" s="13" t="s">
        <v>49</v>
      </c>
      <c r="E10" s="373"/>
      <c r="F10" s="373"/>
      <c r="G10" s="391">
        <f>G11</f>
        <v>103043.51</v>
      </c>
    </row>
    <row r="11" spans="1:7" ht="25.5">
      <c r="A11" s="390"/>
      <c r="B11" s="14">
        <v>3721</v>
      </c>
      <c r="C11" s="12" t="s">
        <v>0</v>
      </c>
      <c r="D11" s="13" t="s">
        <v>1614</v>
      </c>
      <c r="E11" s="373"/>
      <c r="F11" s="373"/>
      <c r="G11" s="391">
        <f>G12+G27</f>
        <v>103043.51</v>
      </c>
    </row>
    <row r="12" spans="1:7" ht="12.75">
      <c r="A12" s="390"/>
      <c r="B12" s="14">
        <v>37212</v>
      </c>
      <c r="C12" s="12" t="s">
        <v>149</v>
      </c>
      <c r="D12" s="13" t="s">
        <v>150</v>
      </c>
      <c r="E12" s="373"/>
      <c r="F12" s="373"/>
      <c r="G12" s="391">
        <f>SUM(G13:G26)</f>
        <v>93500</v>
      </c>
    </row>
    <row r="13" spans="1:7" ht="25.5">
      <c r="A13" s="392" t="s">
        <v>1559</v>
      </c>
      <c r="B13" s="379" t="s">
        <v>1557</v>
      </c>
      <c r="C13" s="378" t="s">
        <v>149</v>
      </c>
      <c r="D13" s="380" t="s">
        <v>1593</v>
      </c>
      <c r="E13" s="381" t="s">
        <v>1558</v>
      </c>
      <c r="F13" s="381" t="s">
        <v>1558</v>
      </c>
      <c r="G13" s="393">
        <v>15000</v>
      </c>
    </row>
    <row r="14" spans="1:7" ht="25.5">
      <c r="A14" s="392" t="s">
        <v>1559</v>
      </c>
      <c r="B14" s="379" t="s">
        <v>1557</v>
      </c>
      <c r="C14" s="378" t="s">
        <v>149</v>
      </c>
      <c r="D14" s="380" t="s">
        <v>1593</v>
      </c>
      <c r="E14" s="381" t="s">
        <v>1558</v>
      </c>
      <c r="F14" s="381" t="s">
        <v>1558</v>
      </c>
      <c r="G14" s="393">
        <v>5000</v>
      </c>
    </row>
    <row r="15" spans="1:7" ht="25.5">
      <c r="A15" s="392" t="s">
        <v>1560</v>
      </c>
      <c r="B15" s="379" t="s">
        <v>1557</v>
      </c>
      <c r="C15" s="378" t="s">
        <v>149</v>
      </c>
      <c r="D15" s="380" t="s">
        <v>1594</v>
      </c>
      <c r="E15" s="381" t="s">
        <v>1558</v>
      </c>
      <c r="F15" s="381" t="s">
        <v>1558</v>
      </c>
      <c r="G15" s="393">
        <v>15000</v>
      </c>
    </row>
    <row r="16" spans="1:7" ht="25.5">
      <c r="A16" s="392" t="s">
        <v>1560</v>
      </c>
      <c r="B16" s="379" t="s">
        <v>1557</v>
      </c>
      <c r="C16" s="378" t="s">
        <v>149</v>
      </c>
      <c r="D16" s="380" t="s">
        <v>1594</v>
      </c>
      <c r="E16" s="381" t="s">
        <v>1558</v>
      </c>
      <c r="F16" s="381" t="s">
        <v>1558</v>
      </c>
      <c r="G16" s="393">
        <v>5000</v>
      </c>
    </row>
    <row r="17" spans="1:7" ht="25.5">
      <c r="A17" s="392" t="s">
        <v>1561</v>
      </c>
      <c r="B17" s="379" t="s">
        <v>1557</v>
      </c>
      <c r="C17" s="378" t="s">
        <v>149</v>
      </c>
      <c r="D17" s="380" t="s">
        <v>1595</v>
      </c>
      <c r="E17" s="381" t="s">
        <v>1558</v>
      </c>
      <c r="F17" s="381" t="s">
        <v>1558</v>
      </c>
      <c r="G17" s="393">
        <v>15000</v>
      </c>
    </row>
    <row r="18" spans="1:7" ht="25.5">
      <c r="A18" s="392" t="s">
        <v>1562</v>
      </c>
      <c r="B18" s="379" t="s">
        <v>1557</v>
      </c>
      <c r="C18" s="378" t="s">
        <v>149</v>
      </c>
      <c r="D18" s="380" t="s">
        <v>1596</v>
      </c>
      <c r="E18" s="381" t="s">
        <v>1558</v>
      </c>
      <c r="F18" s="381" t="s">
        <v>1558</v>
      </c>
      <c r="G18" s="393">
        <v>15000</v>
      </c>
    </row>
    <row r="19" spans="1:7" ht="25.5">
      <c r="A19" s="392" t="s">
        <v>1564</v>
      </c>
      <c r="B19" s="379" t="s">
        <v>1557</v>
      </c>
      <c r="C19" s="378" t="s">
        <v>149</v>
      </c>
      <c r="D19" s="380" t="s">
        <v>1597</v>
      </c>
      <c r="E19" s="381" t="s">
        <v>1563</v>
      </c>
      <c r="F19" s="381" t="s">
        <v>1563</v>
      </c>
      <c r="G19" s="393">
        <v>5000</v>
      </c>
    </row>
    <row r="20" spans="1:7" ht="25.5">
      <c r="A20" s="392" t="s">
        <v>1565</v>
      </c>
      <c r="B20" s="379" t="s">
        <v>1557</v>
      </c>
      <c r="C20" s="378" t="s">
        <v>149</v>
      </c>
      <c r="D20" s="380" t="s">
        <v>1598</v>
      </c>
      <c r="E20" s="381" t="s">
        <v>1563</v>
      </c>
      <c r="F20" s="381" t="s">
        <v>1563</v>
      </c>
      <c r="G20" s="393">
        <v>3000</v>
      </c>
    </row>
    <row r="21" spans="1:7" ht="25.5">
      <c r="A21" s="392" t="s">
        <v>1567</v>
      </c>
      <c r="B21" s="379" t="s">
        <v>1557</v>
      </c>
      <c r="C21" s="378" t="s">
        <v>149</v>
      </c>
      <c r="D21" s="382" t="s">
        <v>1599</v>
      </c>
      <c r="E21" s="381" t="s">
        <v>1566</v>
      </c>
      <c r="F21" s="381" t="s">
        <v>1566</v>
      </c>
      <c r="G21" s="393">
        <v>2000</v>
      </c>
    </row>
    <row r="22" spans="1:7" ht="25.5">
      <c r="A22" s="392" t="s">
        <v>1569</v>
      </c>
      <c r="B22" s="379" t="s">
        <v>1557</v>
      </c>
      <c r="C22" s="378" t="s">
        <v>149</v>
      </c>
      <c r="D22" s="382" t="s">
        <v>1600</v>
      </c>
      <c r="E22" s="381" t="s">
        <v>1568</v>
      </c>
      <c r="F22" s="381" t="s">
        <v>1568</v>
      </c>
      <c r="G22" s="393">
        <v>3000</v>
      </c>
    </row>
    <row r="23" spans="1:7" ht="25.5">
      <c r="A23" s="392" t="s">
        <v>1571</v>
      </c>
      <c r="B23" s="379" t="s">
        <v>1557</v>
      </c>
      <c r="C23" s="378" t="s">
        <v>149</v>
      </c>
      <c r="D23" s="382" t="s">
        <v>1601</v>
      </c>
      <c r="E23" s="381" t="s">
        <v>1570</v>
      </c>
      <c r="F23" s="381" t="s">
        <v>1570</v>
      </c>
      <c r="G23" s="393">
        <v>3000</v>
      </c>
    </row>
    <row r="24" spans="1:7" ht="25.5">
      <c r="A24" s="392" t="s">
        <v>1573</v>
      </c>
      <c r="B24" s="379" t="s">
        <v>1557</v>
      </c>
      <c r="C24" s="378" t="s">
        <v>149</v>
      </c>
      <c r="D24" s="383" t="s">
        <v>1602</v>
      </c>
      <c r="E24" s="384" t="s">
        <v>1572</v>
      </c>
      <c r="F24" s="384" t="s">
        <v>1572</v>
      </c>
      <c r="G24" s="394">
        <v>2000</v>
      </c>
    </row>
    <row r="25" spans="1:7" ht="25.5">
      <c r="A25" s="392" t="s">
        <v>1575</v>
      </c>
      <c r="B25" s="379" t="s">
        <v>1557</v>
      </c>
      <c r="C25" s="378" t="s">
        <v>149</v>
      </c>
      <c r="D25" s="383" t="s">
        <v>1603</v>
      </c>
      <c r="E25" s="381" t="s">
        <v>1574</v>
      </c>
      <c r="F25" s="381" t="s">
        <v>1574</v>
      </c>
      <c r="G25" s="393">
        <v>4000</v>
      </c>
    </row>
    <row r="26" spans="1:7" ht="25.5" customHeight="1">
      <c r="A26" s="392" t="s">
        <v>1577</v>
      </c>
      <c r="B26" s="379" t="s">
        <v>1557</v>
      </c>
      <c r="C26" s="378" t="s">
        <v>149</v>
      </c>
      <c r="D26" s="383" t="s">
        <v>1604</v>
      </c>
      <c r="E26" s="384" t="s">
        <v>1576</v>
      </c>
      <c r="F26" s="384" t="s">
        <v>1576</v>
      </c>
      <c r="G26" s="394">
        <v>1500</v>
      </c>
    </row>
    <row r="27" spans="1:7" ht="12.75">
      <c r="A27" s="395"/>
      <c r="B27" s="385">
        <v>37229</v>
      </c>
      <c r="C27" s="386" t="s">
        <v>744</v>
      </c>
      <c r="D27" s="386" t="s">
        <v>1610</v>
      </c>
      <c r="E27" s="387"/>
      <c r="F27" s="387"/>
      <c r="G27" s="396">
        <f>SUM(G28:G30)</f>
        <v>9543.51</v>
      </c>
    </row>
    <row r="28" spans="1:7" ht="25.5">
      <c r="A28" s="392" t="s">
        <v>1580</v>
      </c>
      <c r="B28" s="379" t="s">
        <v>1578</v>
      </c>
      <c r="C28" s="401" t="s">
        <v>744</v>
      </c>
      <c r="D28" s="382" t="s">
        <v>1605</v>
      </c>
      <c r="E28" s="381" t="s">
        <v>1579</v>
      </c>
      <c r="F28" s="381" t="s">
        <v>1579</v>
      </c>
      <c r="G28" s="393">
        <v>2154.65</v>
      </c>
    </row>
    <row r="29" spans="1:7" ht="25.5">
      <c r="A29" s="392" t="s">
        <v>1347</v>
      </c>
      <c r="B29" s="379" t="s">
        <v>1578</v>
      </c>
      <c r="C29" s="401" t="s">
        <v>744</v>
      </c>
      <c r="D29" s="380" t="s">
        <v>1606</v>
      </c>
      <c r="E29" s="381" t="s">
        <v>1579</v>
      </c>
      <c r="F29" s="381" t="s">
        <v>1579</v>
      </c>
      <c r="G29" s="393">
        <v>4330</v>
      </c>
    </row>
    <row r="30" spans="1:7" ht="25.5">
      <c r="A30" s="392" t="s">
        <v>1582</v>
      </c>
      <c r="B30" s="379" t="s">
        <v>1578</v>
      </c>
      <c r="C30" s="401" t="s">
        <v>744</v>
      </c>
      <c r="D30" s="380" t="s">
        <v>1607</v>
      </c>
      <c r="E30" s="381" t="s">
        <v>1581</v>
      </c>
      <c r="F30" s="381" t="s">
        <v>1581</v>
      </c>
      <c r="G30" s="393">
        <v>3058.86</v>
      </c>
    </row>
    <row r="31" spans="1:7" s="179" customFormat="1" ht="26.25" customHeight="1">
      <c r="A31" s="402"/>
      <c r="B31" s="403">
        <v>38</v>
      </c>
      <c r="C31" s="404" t="s">
        <v>1615</v>
      </c>
      <c r="D31" s="405"/>
      <c r="E31" s="406"/>
      <c r="F31" s="406"/>
      <c r="G31" s="407">
        <f>+G32</f>
        <v>15000</v>
      </c>
    </row>
    <row r="32" spans="1:7" ht="12.75">
      <c r="A32" s="390"/>
      <c r="B32" s="14">
        <v>381</v>
      </c>
      <c r="C32" s="13" t="s">
        <v>1616</v>
      </c>
      <c r="D32" s="388" t="s">
        <v>1613</v>
      </c>
      <c r="E32" s="389"/>
      <c r="F32" s="389"/>
      <c r="G32" s="391">
        <f>G33</f>
        <v>15000</v>
      </c>
    </row>
    <row r="33" spans="1:7" ht="12.75">
      <c r="A33" s="390"/>
      <c r="B33" s="14">
        <v>3811</v>
      </c>
      <c r="C33" s="13" t="s">
        <v>1617</v>
      </c>
      <c r="D33" s="388" t="s">
        <v>1612</v>
      </c>
      <c r="E33" s="389"/>
      <c r="F33" s="389"/>
      <c r="G33" s="391">
        <f>G34</f>
        <v>15000</v>
      </c>
    </row>
    <row r="34" spans="1:7" ht="12.75">
      <c r="A34" s="390"/>
      <c r="B34" s="14">
        <v>38119</v>
      </c>
      <c r="C34" s="13" t="s">
        <v>1618</v>
      </c>
      <c r="D34" s="388" t="s">
        <v>1611</v>
      </c>
      <c r="E34" s="389"/>
      <c r="F34" s="389"/>
      <c r="G34" s="391">
        <f>SUM(G35:G36)</f>
        <v>15000</v>
      </c>
    </row>
    <row r="35" spans="1:7" ht="25.5">
      <c r="A35" s="392" t="s">
        <v>1585</v>
      </c>
      <c r="B35" s="379" t="s">
        <v>1583</v>
      </c>
      <c r="C35" s="401" t="s">
        <v>1618</v>
      </c>
      <c r="D35" s="380" t="s">
        <v>1608</v>
      </c>
      <c r="E35" s="381" t="s">
        <v>1584</v>
      </c>
      <c r="F35" s="381" t="s">
        <v>1584</v>
      </c>
      <c r="G35" s="393">
        <v>5000</v>
      </c>
    </row>
    <row r="36" spans="1:7" ht="39" thickBot="1">
      <c r="A36" s="397" t="s">
        <v>1587</v>
      </c>
      <c r="B36" s="398" t="s">
        <v>1583</v>
      </c>
      <c r="C36" s="401" t="s">
        <v>1618</v>
      </c>
      <c r="D36" s="380" t="s">
        <v>1609</v>
      </c>
      <c r="E36" s="399" t="s">
        <v>1586</v>
      </c>
      <c r="F36" s="399" t="s">
        <v>1586</v>
      </c>
      <c r="G36" s="400">
        <v>10000</v>
      </c>
    </row>
    <row r="37" spans="1:7" s="179" customFormat="1" ht="26.25" customHeight="1" thickBot="1">
      <c r="A37" s="415"/>
      <c r="B37" s="416"/>
      <c r="C37" s="417"/>
      <c r="D37" s="418" t="s">
        <v>50</v>
      </c>
      <c r="E37" s="419"/>
      <c r="F37" s="419"/>
      <c r="G37" s="420">
        <f>G9+G31</f>
        <v>118043.51</v>
      </c>
    </row>
  </sheetData>
  <sheetProtection/>
  <mergeCells count="1">
    <mergeCell ref="A3:G3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77" r:id="rId1"/>
  <headerFooter alignWithMargins="0">
    <oddFooter>&amp;C&amp;P/&amp;N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K5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6.57421875" style="0" customWidth="1"/>
    <col min="2" max="2" width="15.8515625" style="0" customWidth="1"/>
    <col min="3" max="3" width="12.421875" style="0" customWidth="1"/>
    <col min="4" max="4" width="13.7109375" style="0" customWidth="1"/>
    <col min="5" max="5" width="12.140625" style="0" customWidth="1"/>
    <col min="6" max="6" width="13.421875" style="9" customWidth="1"/>
    <col min="7" max="7" width="10.140625" style="9" customWidth="1"/>
    <col min="8" max="8" width="13.57421875" style="0" customWidth="1"/>
    <col min="9" max="9" width="13.421875" style="0" customWidth="1"/>
    <col min="10" max="10" width="10.7109375" style="0" customWidth="1"/>
    <col min="11" max="11" width="10.57421875" style="0" customWidth="1"/>
  </cols>
  <sheetData>
    <row r="1" spans="1:7" ht="12.75" customHeight="1">
      <c r="A1" s="367" t="s">
        <v>1554</v>
      </c>
      <c r="E1" s="4"/>
      <c r="F1" s="4"/>
      <c r="G1" s="4"/>
    </row>
    <row r="2" spans="1:7" ht="12.75" customHeight="1">
      <c r="A2" s="367"/>
      <c r="E2" s="4"/>
      <c r="F2" s="4"/>
      <c r="G2" s="4"/>
    </row>
    <row r="3" spans="1:11" ht="12.75" customHeight="1">
      <c r="A3" s="505" t="s">
        <v>1244</v>
      </c>
      <c r="B3" s="505"/>
      <c r="C3" s="505"/>
      <c r="D3" s="505"/>
      <c r="E3" s="505"/>
      <c r="F3" s="505"/>
      <c r="G3" s="505"/>
      <c r="H3" s="505"/>
      <c r="I3" s="505"/>
      <c r="J3" s="505"/>
      <c r="K3" s="505"/>
    </row>
    <row r="4" ht="12.75" customHeight="1"/>
    <row r="5" spans="1:11" ht="12.75" customHeight="1">
      <c r="A5" s="564" t="s">
        <v>1555</v>
      </c>
      <c r="B5" s="564"/>
      <c r="C5" s="564"/>
      <c r="D5" s="564"/>
      <c r="E5" s="564"/>
      <c r="F5" s="564"/>
      <c r="G5" s="564"/>
      <c r="H5" s="564"/>
      <c r="I5" s="564"/>
      <c r="J5" s="564"/>
      <c r="K5" s="564"/>
    </row>
    <row r="6" ht="12.75" customHeight="1"/>
    <row r="7" ht="12.75" customHeight="1"/>
    <row r="8" ht="12.75" customHeight="1"/>
  </sheetData>
  <sheetProtection/>
  <mergeCells count="2">
    <mergeCell ref="A3:K3"/>
    <mergeCell ref="A5:K5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  <headerFooter alignWithMargins="0">
    <oddFooter>&amp;C&amp;P/&amp;N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O12"/>
  <sheetViews>
    <sheetView zoomScalePageLayoutView="0" workbookViewId="0" topLeftCell="A1">
      <selection activeCell="A4" sqref="A4"/>
    </sheetView>
  </sheetViews>
  <sheetFormatPr defaultColWidth="8.8515625" defaultRowHeight="12.75"/>
  <cols>
    <col min="1" max="16384" width="8.8515625" style="11" customWidth="1"/>
  </cols>
  <sheetData>
    <row r="1" ht="12.75" customHeight="1">
      <c r="A1" s="3" t="s">
        <v>1486</v>
      </c>
    </row>
    <row r="2" ht="12.75" customHeight="1"/>
    <row r="3" spans="1:15" ht="12.75" customHeight="1">
      <c r="A3" s="505" t="s">
        <v>1619</v>
      </c>
      <c r="B3" s="505"/>
      <c r="C3" s="505"/>
      <c r="D3" s="505"/>
      <c r="E3" s="505"/>
      <c r="F3" s="505"/>
      <c r="G3" s="505"/>
      <c r="H3" s="505"/>
      <c r="I3" s="505"/>
      <c r="J3" s="505"/>
      <c r="K3" s="505"/>
      <c r="L3" s="505"/>
      <c r="M3" s="505"/>
      <c r="N3" s="505"/>
      <c r="O3" s="505"/>
    </row>
    <row r="4" ht="12.75" customHeight="1"/>
    <row r="5" spans="1:15" ht="26.25" customHeight="1">
      <c r="A5" s="565" t="s">
        <v>1556</v>
      </c>
      <c r="B5" s="565"/>
      <c r="C5" s="565"/>
      <c r="D5" s="565"/>
      <c r="E5" s="565"/>
      <c r="F5" s="565"/>
      <c r="G5" s="565"/>
      <c r="H5" s="565"/>
      <c r="I5" s="565"/>
      <c r="J5" s="565"/>
      <c r="K5" s="565"/>
      <c r="L5" s="565"/>
      <c r="M5" s="565"/>
      <c r="N5" s="565"/>
      <c r="O5" s="565"/>
    </row>
    <row r="6" ht="12.75" customHeight="1"/>
    <row r="7" ht="12.75" customHeight="1"/>
    <row r="8" spans="10:13" ht="12.75" customHeight="1">
      <c r="J8" s="505" t="s">
        <v>1487</v>
      </c>
      <c r="K8" s="505"/>
      <c r="L8" s="505"/>
      <c r="M8" s="505"/>
    </row>
    <row r="9" spans="7:13" ht="12.75" customHeight="1">
      <c r="G9" s="4"/>
      <c r="J9" s="505" t="s">
        <v>32</v>
      </c>
      <c r="K9" s="505"/>
      <c r="L9" s="505"/>
      <c r="M9" s="505"/>
    </row>
    <row r="10" spans="7:13" ht="12.75" customHeight="1">
      <c r="G10" s="4"/>
      <c r="J10" s="3"/>
      <c r="K10" s="3"/>
      <c r="L10" s="3"/>
      <c r="M10" s="3"/>
    </row>
    <row r="11" spans="7:13" ht="12.75" customHeight="1">
      <c r="G11" s="3"/>
      <c r="J11" s="505" t="s">
        <v>1488</v>
      </c>
      <c r="K11" s="505"/>
      <c r="L11" s="505"/>
      <c r="M11" s="505"/>
    </row>
    <row r="12" ht="12.75" customHeight="1">
      <c r="G12" s="4"/>
    </row>
    <row r="13" ht="12.75" customHeight="1"/>
    <row r="14" ht="12.75" customHeight="1"/>
    <row r="15" ht="12.75" customHeight="1"/>
    <row r="16" ht="12.75" customHeight="1"/>
  </sheetData>
  <sheetProtection/>
  <mergeCells count="5">
    <mergeCell ref="A5:O5"/>
    <mergeCell ref="A3:O3"/>
    <mergeCell ref="J8:M8"/>
    <mergeCell ref="J9:M9"/>
    <mergeCell ref="J11:M11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102"/>
  <sheetViews>
    <sheetView zoomScalePageLayoutView="0" workbookViewId="0" topLeftCell="A1">
      <selection activeCell="A2" sqref="A2"/>
    </sheetView>
  </sheetViews>
  <sheetFormatPr defaultColWidth="9.7109375" defaultRowHeight="12.75"/>
  <cols>
    <col min="1" max="1" width="9.7109375" style="52" customWidth="1"/>
    <col min="2" max="2" width="70.7109375" style="51" customWidth="1"/>
    <col min="3" max="6" width="15.28125" style="47" customWidth="1"/>
    <col min="7" max="8" width="7.28125" style="65" customWidth="1"/>
    <col min="9" max="16384" width="9.7109375" style="49" customWidth="1"/>
  </cols>
  <sheetData>
    <row r="1" spans="1:2" ht="12.75" customHeight="1">
      <c r="A1" s="46" t="s">
        <v>30</v>
      </c>
      <c r="B1" s="44"/>
    </row>
    <row r="2" spans="1:2" ht="12.75" customHeight="1">
      <c r="A2" s="46" t="s">
        <v>1525</v>
      </c>
      <c r="B2" s="44"/>
    </row>
    <row r="3" spans="1:2" ht="12.75" customHeight="1">
      <c r="A3" s="46"/>
      <c r="B3" s="44"/>
    </row>
    <row r="4" ht="12.75" customHeight="1">
      <c r="A4" s="46" t="s">
        <v>262</v>
      </c>
    </row>
    <row r="5" ht="12.75" customHeight="1" thickBot="1">
      <c r="A5" s="46"/>
    </row>
    <row r="6" spans="1:8" ht="26.25" thickBot="1">
      <c r="A6" s="94" t="s">
        <v>1363</v>
      </c>
      <c r="B6" s="96" t="s">
        <v>31</v>
      </c>
      <c r="C6" s="96" t="s">
        <v>1364</v>
      </c>
      <c r="D6" s="97" t="s">
        <v>1366</v>
      </c>
      <c r="E6" s="97" t="s">
        <v>1367</v>
      </c>
      <c r="F6" s="96" t="s">
        <v>1368</v>
      </c>
      <c r="G6" s="98" t="s">
        <v>1369</v>
      </c>
      <c r="H6" s="104" t="s">
        <v>1365</v>
      </c>
    </row>
    <row r="7" spans="1:10" s="50" customFormat="1" ht="12.75">
      <c r="A7" s="99">
        <v>1</v>
      </c>
      <c r="B7" s="101">
        <v>2</v>
      </c>
      <c r="C7" s="101">
        <v>3</v>
      </c>
      <c r="D7" s="102">
        <v>4</v>
      </c>
      <c r="E7" s="102">
        <v>5</v>
      </c>
      <c r="F7" s="101">
        <v>6</v>
      </c>
      <c r="G7" s="103">
        <v>7</v>
      </c>
      <c r="H7" s="105">
        <v>8</v>
      </c>
      <c r="I7" s="48"/>
      <c r="J7" s="48"/>
    </row>
    <row r="8" spans="1:8" s="45" customFormat="1" ht="12.75">
      <c r="A8" s="75"/>
      <c r="B8" s="75" t="s">
        <v>1374</v>
      </c>
      <c r="C8" s="76">
        <f>C9+C85</f>
        <v>173009006.82999998</v>
      </c>
      <c r="D8" s="76">
        <f>D9+D85</f>
        <v>224516031</v>
      </c>
      <c r="E8" s="76">
        <f>E9+E85</f>
        <v>224516031</v>
      </c>
      <c r="F8" s="76">
        <f>F9+F85</f>
        <v>214199370.38000003</v>
      </c>
      <c r="G8" s="77">
        <f>F8/C8*100</f>
        <v>123.8082191816025</v>
      </c>
      <c r="H8" s="77">
        <f>F8/E8*100</f>
        <v>95.40493363701054</v>
      </c>
    </row>
    <row r="9" spans="1:8" s="45" customFormat="1" ht="12.75">
      <c r="A9" s="55" t="s">
        <v>154</v>
      </c>
      <c r="B9" s="55" t="s">
        <v>676</v>
      </c>
      <c r="C9" s="56">
        <f>C10+C25+C47+C60+C73+C79</f>
        <v>158946207.76</v>
      </c>
      <c r="D9" s="56">
        <f>D10+D25+D47+D60+D73+D79</f>
        <v>193018523</v>
      </c>
      <c r="E9" s="56">
        <f>E10+E25+E47+E60+E73+E79</f>
        <v>193018523</v>
      </c>
      <c r="F9" s="56">
        <f>F10+F25+F47+F60+F73+F79</f>
        <v>188428301.07000002</v>
      </c>
      <c r="G9" s="66">
        <f>F9/C9*100</f>
        <v>118.54847229480075</v>
      </c>
      <c r="H9" s="66">
        <f>F9/E9*100</f>
        <v>97.62187490679328</v>
      </c>
    </row>
    <row r="10" spans="1:8" s="45" customFormat="1" ht="12.75">
      <c r="A10" s="41" t="s">
        <v>155</v>
      </c>
      <c r="B10" s="41" t="s">
        <v>156</v>
      </c>
      <c r="C10" s="57">
        <v>52658027.03</v>
      </c>
      <c r="D10" s="57">
        <v>71063664</v>
      </c>
      <c r="E10" s="57">
        <v>71063664</v>
      </c>
      <c r="F10" s="57">
        <v>72192224.93</v>
      </c>
      <c r="G10" s="67">
        <f aca="true" t="shared" si="0" ref="G10:G73">F10/C10*100</f>
        <v>137.09633459846702</v>
      </c>
      <c r="H10" s="67">
        <f>F10/E10*100</f>
        <v>101.58809842678531</v>
      </c>
    </row>
    <row r="11" spans="1:8" s="45" customFormat="1" ht="12.75">
      <c r="A11" s="41" t="s">
        <v>157</v>
      </c>
      <c r="B11" s="41" t="s">
        <v>158</v>
      </c>
      <c r="C11" s="57">
        <v>34783588.97</v>
      </c>
      <c r="D11" s="57">
        <v>42816664</v>
      </c>
      <c r="E11" s="57">
        <v>42816664</v>
      </c>
      <c r="F11" s="57">
        <v>41811802.38</v>
      </c>
      <c r="G11" s="67">
        <f t="shared" si="0"/>
        <v>120.20554410317368</v>
      </c>
      <c r="H11" s="67">
        <f>F11/E11*100</f>
        <v>97.65310622985481</v>
      </c>
    </row>
    <row r="12" spans="1:8" ht="12.75">
      <c r="A12" s="58" t="s">
        <v>159</v>
      </c>
      <c r="B12" s="59" t="s">
        <v>160</v>
      </c>
      <c r="C12" s="60">
        <v>25879795.56</v>
      </c>
      <c r="D12" s="60"/>
      <c r="E12" s="60"/>
      <c r="F12" s="60">
        <v>32404649.98</v>
      </c>
      <c r="G12" s="64">
        <f t="shared" si="0"/>
        <v>125.21215596496003</v>
      </c>
      <c r="H12" s="64"/>
    </row>
    <row r="13" spans="1:8" ht="12.75">
      <c r="A13" s="61">
        <v>6112</v>
      </c>
      <c r="B13" s="59" t="s">
        <v>731</v>
      </c>
      <c r="C13" s="60">
        <v>4019858.74</v>
      </c>
      <c r="D13" s="60"/>
      <c r="E13" s="60"/>
      <c r="F13" s="60">
        <v>4495567.88</v>
      </c>
      <c r="G13" s="64">
        <f t="shared" si="0"/>
        <v>111.83397653421025</v>
      </c>
      <c r="H13" s="64"/>
    </row>
    <row r="14" spans="1:8" ht="12.75">
      <c r="A14" s="61">
        <v>6113</v>
      </c>
      <c r="B14" s="59" t="s">
        <v>732</v>
      </c>
      <c r="C14" s="60">
        <v>3179167.58</v>
      </c>
      <c r="D14" s="60"/>
      <c r="E14" s="60"/>
      <c r="F14" s="60">
        <v>4999235.36</v>
      </c>
      <c r="G14" s="64">
        <f t="shared" si="0"/>
        <v>157.24982198012978</v>
      </c>
      <c r="H14" s="64"/>
    </row>
    <row r="15" spans="1:8" ht="12.75">
      <c r="A15" s="61">
        <v>6114</v>
      </c>
      <c r="B15" s="59" t="s">
        <v>733</v>
      </c>
      <c r="C15" s="60">
        <v>4983866.88</v>
      </c>
      <c r="D15" s="60"/>
      <c r="E15" s="60"/>
      <c r="F15" s="60">
        <v>4125979.89</v>
      </c>
      <c r="G15" s="64">
        <f t="shared" si="0"/>
        <v>82.78671941574812</v>
      </c>
      <c r="H15" s="64"/>
    </row>
    <row r="16" spans="1:8" ht="12.75">
      <c r="A16" s="61">
        <v>6115</v>
      </c>
      <c r="B16" s="59" t="s">
        <v>1348</v>
      </c>
      <c r="C16" s="60">
        <v>0</v>
      </c>
      <c r="D16" s="60"/>
      <c r="E16" s="60"/>
      <c r="F16" s="60">
        <v>1728223.61</v>
      </c>
      <c r="G16" s="64" t="s">
        <v>1349</v>
      </c>
      <c r="H16" s="64"/>
    </row>
    <row r="17" spans="1:8" ht="12.75">
      <c r="A17" s="61">
        <v>6116</v>
      </c>
      <c r="B17" s="59" t="s">
        <v>734</v>
      </c>
      <c r="C17" s="60">
        <v>26476.06</v>
      </c>
      <c r="D17" s="60"/>
      <c r="E17" s="60"/>
      <c r="F17" s="60">
        <v>258806.61</v>
      </c>
      <c r="G17" s="64">
        <f t="shared" si="0"/>
        <v>977.5117974502248</v>
      </c>
      <c r="H17" s="64"/>
    </row>
    <row r="18" spans="1:8" ht="12.75">
      <c r="A18" s="58" t="s">
        <v>162</v>
      </c>
      <c r="B18" s="59" t="s">
        <v>677</v>
      </c>
      <c r="C18" s="60">
        <v>-3305575.85</v>
      </c>
      <c r="D18" s="60"/>
      <c r="E18" s="60"/>
      <c r="F18" s="60">
        <v>-6200660.95</v>
      </c>
      <c r="G18" s="64">
        <f t="shared" si="0"/>
        <v>187.58186867803985</v>
      </c>
      <c r="H18" s="64"/>
    </row>
    <row r="19" spans="1:8" s="45" customFormat="1" ht="12.75">
      <c r="A19" s="41" t="s">
        <v>163</v>
      </c>
      <c r="B19" s="41" t="s">
        <v>164</v>
      </c>
      <c r="C19" s="57">
        <v>16383875.95</v>
      </c>
      <c r="D19" s="57">
        <v>25430000</v>
      </c>
      <c r="E19" s="57">
        <v>25430000</v>
      </c>
      <c r="F19" s="57">
        <v>27694268.81</v>
      </c>
      <c r="G19" s="67">
        <f t="shared" si="0"/>
        <v>169.0336822282886</v>
      </c>
      <c r="H19" s="67">
        <f>F19/E19*100</f>
        <v>108.90392768383799</v>
      </c>
    </row>
    <row r="20" spans="1:8" ht="12.75">
      <c r="A20" s="58" t="s">
        <v>165</v>
      </c>
      <c r="B20" s="59" t="s">
        <v>166</v>
      </c>
      <c r="C20" s="60">
        <v>5326683.86</v>
      </c>
      <c r="D20" s="60"/>
      <c r="E20" s="60"/>
      <c r="F20" s="60">
        <v>11015263.52</v>
      </c>
      <c r="G20" s="64">
        <f t="shared" si="0"/>
        <v>206.79401686887417</v>
      </c>
      <c r="H20" s="64"/>
    </row>
    <row r="21" spans="1:8" ht="12.75">
      <c r="A21" s="58" t="s">
        <v>167</v>
      </c>
      <c r="B21" s="59" t="s">
        <v>168</v>
      </c>
      <c r="C21" s="60">
        <v>11057192.09</v>
      </c>
      <c r="D21" s="60"/>
      <c r="E21" s="60"/>
      <c r="F21" s="60">
        <v>16679005.29</v>
      </c>
      <c r="G21" s="64">
        <f t="shared" si="0"/>
        <v>150.84304545169567</v>
      </c>
      <c r="H21" s="64"/>
    </row>
    <row r="22" spans="1:8" s="45" customFormat="1" ht="12.75">
      <c r="A22" s="41" t="s">
        <v>169</v>
      </c>
      <c r="B22" s="41" t="s">
        <v>170</v>
      </c>
      <c r="C22" s="57">
        <v>1490562.11</v>
      </c>
      <c r="D22" s="57">
        <v>2817000</v>
      </c>
      <c r="E22" s="57">
        <v>2817000</v>
      </c>
      <c r="F22" s="57">
        <v>2686153.74</v>
      </c>
      <c r="G22" s="67">
        <f t="shared" si="0"/>
        <v>180.21078906936657</v>
      </c>
      <c r="H22" s="67">
        <f>F22/E22*100</f>
        <v>95.35512034078808</v>
      </c>
    </row>
    <row r="23" spans="1:8" ht="12.75">
      <c r="A23" s="58" t="s">
        <v>171</v>
      </c>
      <c r="B23" s="59" t="s">
        <v>172</v>
      </c>
      <c r="C23" s="60">
        <v>1480820.19</v>
      </c>
      <c r="D23" s="60"/>
      <c r="E23" s="60"/>
      <c r="F23" s="60">
        <v>2666896.54</v>
      </c>
      <c r="G23" s="64">
        <f t="shared" si="0"/>
        <v>180.09590617480708</v>
      </c>
      <c r="H23" s="64"/>
    </row>
    <row r="24" spans="1:8" ht="12.75">
      <c r="A24" s="58" t="s">
        <v>173</v>
      </c>
      <c r="B24" s="59" t="s">
        <v>174</v>
      </c>
      <c r="C24" s="60">
        <v>9741.92</v>
      </c>
      <c r="D24" s="60"/>
      <c r="E24" s="60"/>
      <c r="F24" s="60">
        <v>19257.2</v>
      </c>
      <c r="G24" s="64">
        <f t="shared" si="0"/>
        <v>197.67355921625307</v>
      </c>
      <c r="H24" s="64"/>
    </row>
    <row r="25" spans="1:8" s="45" customFormat="1" ht="12.75">
      <c r="A25" s="41" t="s">
        <v>175</v>
      </c>
      <c r="B25" s="41" t="s">
        <v>55</v>
      </c>
      <c r="C25" s="57">
        <v>50300972.97</v>
      </c>
      <c r="D25" s="57">
        <v>53271992</v>
      </c>
      <c r="E25" s="57">
        <v>53271992</v>
      </c>
      <c r="F25" s="57">
        <v>50305207.9</v>
      </c>
      <c r="G25" s="67">
        <f t="shared" si="0"/>
        <v>100.0084191810813</v>
      </c>
      <c r="H25" s="67">
        <f>F25/E25*100</f>
        <v>94.43087448278638</v>
      </c>
    </row>
    <row r="26" spans="1:8" s="45" customFormat="1" ht="12.75">
      <c r="A26" s="41" t="s">
        <v>176</v>
      </c>
      <c r="B26" s="41" t="s">
        <v>177</v>
      </c>
      <c r="C26" s="57">
        <v>1505686.41</v>
      </c>
      <c r="D26" s="57">
        <v>4209463</v>
      </c>
      <c r="E26" s="57">
        <v>4209463</v>
      </c>
      <c r="F26" s="57">
        <v>2331370.51</v>
      </c>
      <c r="G26" s="67">
        <f t="shared" si="0"/>
        <v>154.83772015980406</v>
      </c>
      <c r="H26" s="67">
        <f>F26/E26*100</f>
        <v>55.38403615853138</v>
      </c>
    </row>
    <row r="27" spans="1:8" ht="12.75">
      <c r="A27" s="58" t="s">
        <v>678</v>
      </c>
      <c r="B27" s="59" t="s">
        <v>679</v>
      </c>
      <c r="C27" s="60">
        <v>92973.17</v>
      </c>
      <c r="D27" s="60"/>
      <c r="E27" s="60"/>
      <c r="F27" s="60">
        <v>118708.1</v>
      </c>
      <c r="G27" s="64">
        <f t="shared" si="0"/>
        <v>127.67995325963395</v>
      </c>
      <c r="H27" s="64"/>
    </row>
    <row r="28" spans="1:8" ht="12.75">
      <c r="A28" s="58" t="s">
        <v>1350</v>
      </c>
      <c r="B28" s="59" t="s">
        <v>1351</v>
      </c>
      <c r="C28" s="60">
        <v>56115.79</v>
      </c>
      <c r="D28" s="60"/>
      <c r="E28" s="60"/>
      <c r="F28" s="60">
        <v>123314.05</v>
      </c>
      <c r="G28" s="64">
        <f t="shared" si="0"/>
        <v>219.7492898166452</v>
      </c>
      <c r="H28" s="64"/>
    </row>
    <row r="29" spans="1:8" ht="12.75">
      <c r="A29" s="58" t="s">
        <v>1352</v>
      </c>
      <c r="B29" s="59" t="s">
        <v>1166</v>
      </c>
      <c r="C29" s="60">
        <v>1248926.87</v>
      </c>
      <c r="D29" s="60"/>
      <c r="E29" s="60"/>
      <c r="F29" s="60">
        <v>478516.34</v>
      </c>
      <c r="G29" s="64">
        <f t="shared" si="0"/>
        <v>38.31420009403753</v>
      </c>
      <c r="H29" s="64"/>
    </row>
    <row r="30" spans="1:8" ht="12.75">
      <c r="A30" s="58" t="s">
        <v>1353</v>
      </c>
      <c r="B30" s="59" t="s">
        <v>1259</v>
      </c>
      <c r="C30" s="60">
        <v>107670.58</v>
      </c>
      <c r="D30" s="60"/>
      <c r="E30" s="60"/>
      <c r="F30" s="60">
        <v>1610832.02</v>
      </c>
      <c r="G30" s="64">
        <f t="shared" si="0"/>
        <v>1496.0744337032456</v>
      </c>
      <c r="H30" s="64"/>
    </row>
    <row r="31" spans="1:8" s="45" customFormat="1" ht="12.75">
      <c r="A31" s="41" t="s">
        <v>178</v>
      </c>
      <c r="B31" s="41" t="s">
        <v>56</v>
      </c>
      <c r="C31" s="57">
        <v>3292812.19</v>
      </c>
      <c r="D31" s="57">
        <v>3671221</v>
      </c>
      <c r="E31" s="57">
        <v>3671221</v>
      </c>
      <c r="F31" s="57">
        <v>3654401.05</v>
      </c>
      <c r="G31" s="67">
        <f t="shared" si="0"/>
        <v>110.9811565050116</v>
      </c>
      <c r="H31" s="67">
        <f>F31/E31*100</f>
        <v>99.54184316335083</v>
      </c>
    </row>
    <row r="32" spans="1:8" ht="12.75">
      <c r="A32" s="58" t="s">
        <v>179</v>
      </c>
      <c r="B32" s="59" t="s">
        <v>57</v>
      </c>
      <c r="C32" s="60">
        <v>2992812.19</v>
      </c>
      <c r="D32" s="60"/>
      <c r="E32" s="60"/>
      <c r="F32" s="60">
        <v>1694565.53</v>
      </c>
      <c r="G32" s="64">
        <f t="shared" si="0"/>
        <v>56.621178424163</v>
      </c>
      <c r="H32" s="64"/>
    </row>
    <row r="33" spans="1:8" ht="12.75">
      <c r="A33" s="58" t="s">
        <v>180</v>
      </c>
      <c r="B33" s="59" t="s">
        <v>58</v>
      </c>
      <c r="C33" s="60">
        <v>300000</v>
      </c>
      <c r="D33" s="60"/>
      <c r="E33" s="60"/>
      <c r="F33" s="60">
        <v>1959835.52</v>
      </c>
      <c r="G33" s="64">
        <f t="shared" si="0"/>
        <v>653.2785066666667</v>
      </c>
      <c r="H33" s="64"/>
    </row>
    <row r="34" spans="1:8" s="45" customFormat="1" ht="12.75">
      <c r="A34" s="41" t="s">
        <v>181</v>
      </c>
      <c r="B34" s="41" t="s">
        <v>59</v>
      </c>
      <c r="C34" s="57">
        <v>3271.32</v>
      </c>
      <c r="D34" s="57">
        <v>84327</v>
      </c>
      <c r="E34" s="57">
        <v>84327</v>
      </c>
      <c r="F34" s="57">
        <v>22977.86</v>
      </c>
      <c r="G34" s="67">
        <f t="shared" si="0"/>
        <v>702.4033112015944</v>
      </c>
      <c r="H34" s="67">
        <f>F34/E34*100</f>
        <v>27.24852063988995</v>
      </c>
    </row>
    <row r="35" spans="1:8" ht="12.75">
      <c r="A35" s="58" t="s">
        <v>182</v>
      </c>
      <c r="B35" s="59" t="s">
        <v>105</v>
      </c>
      <c r="C35" s="60">
        <v>3271.32</v>
      </c>
      <c r="D35" s="60"/>
      <c r="E35" s="60"/>
      <c r="F35" s="60">
        <v>22977.86</v>
      </c>
      <c r="G35" s="64">
        <f t="shared" si="0"/>
        <v>702.4033112015944</v>
      </c>
      <c r="H35" s="64"/>
    </row>
    <row r="36" spans="1:8" s="45" customFormat="1" ht="12.75">
      <c r="A36" s="41" t="s">
        <v>183</v>
      </c>
      <c r="B36" s="41" t="s">
        <v>184</v>
      </c>
      <c r="C36" s="57">
        <v>4701940.6</v>
      </c>
      <c r="D36" s="57">
        <v>4751719</v>
      </c>
      <c r="E36" s="57">
        <v>4751719</v>
      </c>
      <c r="F36" s="57">
        <v>4809499.3</v>
      </c>
      <c r="G36" s="67">
        <f t="shared" si="0"/>
        <v>102.28753846869098</v>
      </c>
      <c r="H36" s="67">
        <f>F36/E36*100</f>
        <v>101.21598730901384</v>
      </c>
    </row>
    <row r="37" spans="1:8" ht="12.75">
      <c r="A37" s="58" t="s">
        <v>185</v>
      </c>
      <c r="B37" s="59" t="s">
        <v>186</v>
      </c>
      <c r="C37" s="60">
        <v>4045313.22</v>
      </c>
      <c r="D37" s="60"/>
      <c r="E37" s="60"/>
      <c r="F37" s="60">
        <v>4150157.23</v>
      </c>
      <c r="G37" s="64">
        <f t="shared" si="0"/>
        <v>102.59174022623642</v>
      </c>
      <c r="H37" s="64"/>
    </row>
    <row r="38" spans="1:8" ht="12.75">
      <c r="A38" s="58" t="s">
        <v>187</v>
      </c>
      <c r="B38" s="59" t="s">
        <v>188</v>
      </c>
      <c r="C38" s="60">
        <v>656627.38</v>
      </c>
      <c r="D38" s="60"/>
      <c r="E38" s="60"/>
      <c r="F38" s="60">
        <v>659342.07</v>
      </c>
      <c r="G38" s="64">
        <f t="shared" si="0"/>
        <v>100.4134293029328</v>
      </c>
      <c r="H38" s="64"/>
    </row>
    <row r="39" spans="1:8" s="45" customFormat="1" ht="12.75">
      <c r="A39" s="41" t="s">
        <v>189</v>
      </c>
      <c r="B39" s="41" t="s">
        <v>60</v>
      </c>
      <c r="C39" s="57">
        <v>30191781.89</v>
      </c>
      <c r="D39" s="57">
        <v>35161857</v>
      </c>
      <c r="E39" s="57">
        <v>35161857</v>
      </c>
      <c r="F39" s="57">
        <v>34400650.55</v>
      </c>
      <c r="G39" s="67">
        <f t="shared" si="0"/>
        <v>113.94044470556419</v>
      </c>
      <c r="H39" s="67">
        <f>F39/E39*100</f>
        <v>97.83513581208182</v>
      </c>
    </row>
    <row r="40" spans="1:8" ht="12.75">
      <c r="A40" s="58" t="s">
        <v>190</v>
      </c>
      <c r="B40" s="59" t="s">
        <v>61</v>
      </c>
      <c r="C40" s="60">
        <v>29292088.68</v>
      </c>
      <c r="D40" s="60"/>
      <c r="E40" s="60"/>
      <c r="F40" s="60">
        <v>32940449.94</v>
      </c>
      <c r="G40" s="64">
        <f t="shared" si="0"/>
        <v>112.45510792984533</v>
      </c>
      <c r="H40" s="64"/>
    </row>
    <row r="41" spans="1:8" ht="12.75">
      <c r="A41" s="58" t="s">
        <v>191</v>
      </c>
      <c r="B41" s="59" t="s">
        <v>62</v>
      </c>
      <c r="C41" s="60">
        <v>899693.21</v>
      </c>
      <c r="D41" s="60"/>
      <c r="E41" s="60"/>
      <c r="F41" s="60">
        <v>1460200.61</v>
      </c>
      <c r="G41" s="64">
        <f t="shared" si="0"/>
        <v>162.29983662986632</v>
      </c>
      <c r="H41" s="64"/>
    </row>
    <row r="42" spans="1:8" s="45" customFormat="1" ht="12.75">
      <c r="A42" s="41" t="s">
        <v>192</v>
      </c>
      <c r="B42" s="41" t="s">
        <v>193</v>
      </c>
      <c r="C42" s="57">
        <v>10605480.56</v>
      </c>
      <c r="D42" s="57">
        <v>5348591</v>
      </c>
      <c r="E42" s="57">
        <v>5348591</v>
      </c>
      <c r="F42" s="57">
        <v>5051856.77</v>
      </c>
      <c r="G42" s="67">
        <f t="shared" si="0"/>
        <v>47.634397530780056</v>
      </c>
      <c r="H42" s="67">
        <f>F42/E42*100</f>
        <v>94.45210467579219</v>
      </c>
    </row>
    <row r="43" spans="1:8" ht="12.75">
      <c r="A43" s="58" t="s">
        <v>194</v>
      </c>
      <c r="B43" s="59" t="s">
        <v>195</v>
      </c>
      <c r="C43" s="60">
        <v>1246308.81</v>
      </c>
      <c r="D43" s="60"/>
      <c r="E43" s="60"/>
      <c r="F43" s="60">
        <v>1803421.52</v>
      </c>
      <c r="G43" s="64">
        <f t="shared" si="0"/>
        <v>144.70101675683412</v>
      </c>
      <c r="H43" s="64"/>
    </row>
    <row r="44" spans="1:8" ht="12.75">
      <c r="A44" s="58" t="s">
        <v>680</v>
      </c>
      <c r="B44" s="59" t="s">
        <v>681</v>
      </c>
      <c r="C44" s="60">
        <v>9359171.75</v>
      </c>
      <c r="D44" s="60"/>
      <c r="E44" s="60"/>
      <c r="F44" s="60">
        <v>3248435.25</v>
      </c>
      <c r="G44" s="64">
        <f t="shared" si="0"/>
        <v>34.708576108778</v>
      </c>
      <c r="H44" s="64"/>
    </row>
    <row r="45" spans="1:8" s="45" customFormat="1" ht="12.75">
      <c r="A45" s="41" t="s">
        <v>1354</v>
      </c>
      <c r="B45" s="41" t="s">
        <v>1355</v>
      </c>
      <c r="C45" s="57">
        <v>0</v>
      </c>
      <c r="D45" s="57">
        <v>44814</v>
      </c>
      <c r="E45" s="57">
        <v>44814</v>
      </c>
      <c r="F45" s="57">
        <v>34451.86</v>
      </c>
      <c r="G45" s="67" t="s">
        <v>1349</v>
      </c>
      <c r="H45" s="67">
        <f>F45/E45*100</f>
        <v>76.87744901146964</v>
      </c>
    </row>
    <row r="46" spans="1:8" ht="25.5">
      <c r="A46" s="58" t="s">
        <v>1356</v>
      </c>
      <c r="B46" s="59" t="s">
        <v>1357</v>
      </c>
      <c r="C46" s="60">
        <v>0</v>
      </c>
      <c r="D46" s="60"/>
      <c r="E46" s="60"/>
      <c r="F46" s="60">
        <v>34451.86</v>
      </c>
      <c r="G46" s="64" t="s">
        <v>1349</v>
      </c>
      <c r="H46" s="64"/>
    </row>
    <row r="47" spans="1:8" s="45" customFormat="1" ht="12.75">
      <c r="A47" s="41" t="s">
        <v>196</v>
      </c>
      <c r="B47" s="41" t="s">
        <v>197</v>
      </c>
      <c r="C47" s="57">
        <v>7692814</v>
      </c>
      <c r="D47" s="57">
        <v>9946921</v>
      </c>
      <c r="E47" s="57">
        <v>9946921</v>
      </c>
      <c r="F47" s="57">
        <v>9993368.26</v>
      </c>
      <c r="G47" s="67">
        <f t="shared" si="0"/>
        <v>129.90523701729953</v>
      </c>
      <c r="H47" s="67">
        <f>F47/E47*100</f>
        <v>100.4669511299024</v>
      </c>
    </row>
    <row r="48" spans="1:8" s="45" customFormat="1" ht="12.75">
      <c r="A48" s="41" t="s">
        <v>198</v>
      </c>
      <c r="B48" s="41" t="s">
        <v>199</v>
      </c>
      <c r="C48" s="57">
        <v>679429.88</v>
      </c>
      <c r="D48" s="57">
        <v>1761365</v>
      </c>
      <c r="E48" s="57">
        <v>1761365</v>
      </c>
      <c r="F48" s="57">
        <v>1848763.42</v>
      </c>
      <c r="G48" s="67">
        <f t="shared" si="0"/>
        <v>272.10510965458275</v>
      </c>
      <c r="H48" s="67">
        <f>F48/E48*100</f>
        <v>104.96197097137731</v>
      </c>
    </row>
    <row r="49" spans="1:8" ht="12.75">
      <c r="A49" s="58" t="s">
        <v>200</v>
      </c>
      <c r="B49" s="59" t="s">
        <v>201</v>
      </c>
      <c r="C49" s="60">
        <v>78666.26</v>
      </c>
      <c r="D49" s="60"/>
      <c r="E49" s="60"/>
      <c r="F49" s="60">
        <v>76304.14</v>
      </c>
      <c r="G49" s="64">
        <f t="shared" si="0"/>
        <v>96.99728956225961</v>
      </c>
      <c r="H49" s="64"/>
    </row>
    <row r="50" spans="1:8" ht="12.75" customHeight="1">
      <c r="A50" s="58" t="s">
        <v>202</v>
      </c>
      <c r="B50" s="59" t="s">
        <v>203</v>
      </c>
      <c r="C50" s="60">
        <v>600436.33</v>
      </c>
      <c r="D50" s="60"/>
      <c r="E50" s="60"/>
      <c r="F50" s="60">
        <v>1769893.58</v>
      </c>
      <c r="G50" s="64">
        <f t="shared" si="0"/>
        <v>294.767903201327</v>
      </c>
      <c r="H50" s="64"/>
    </row>
    <row r="51" spans="1:8" ht="12.75" customHeight="1">
      <c r="A51" s="58" t="s">
        <v>204</v>
      </c>
      <c r="B51" s="59" t="s">
        <v>205</v>
      </c>
      <c r="C51" s="60">
        <v>327.29</v>
      </c>
      <c r="D51" s="60"/>
      <c r="E51" s="60"/>
      <c r="F51" s="60">
        <v>2565.7</v>
      </c>
      <c r="G51" s="64">
        <f t="shared" si="0"/>
        <v>783.9225152005865</v>
      </c>
      <c r="H51" s="64"/>
    </row>
    <row r="52" spans="1:8" ht="12.75" customHeight="1">
      <c r="A52" s="58" t="s">
        <v>206</v>
      </c>
      <c r="B52" s="59" t="s">
        <v>207</v>
      </c>
      <c r="C52" s="60">
        <v>0</v>
      </c>
      <c r="D52" s="60"/>
      <c r="E52" s="60"/>
      <c r="F52" s="60">
        <v>0</v>
      </c>
      <c r="G52" s="64" t="s">
        <v>1349</v>
      </c>
      <c r="H52" s="64"/>
    </row>
    <row r="53" spans="1:8" s="45" customFormat="1" ht="12.75" customHeight="1">
      <c r="A53" s="41" t="s">
        <v>208</v>
      </c>
      <c r="B53" s="41" t="s">
        <v>209</v>
      </c>
      <c r="C53" s="57">
        <v>7013384.12</v>
      </c>
      <c r="D53" s="57">
        <v>8178146</v>
      </c>
      <c r="E53" s="57">
        <v>8178146</v>
      </c>
      <c r="F53" s="57">
        <v>8137197.59</v>
      </c>
      <c r="G53" s="67">
        <f t="shared" si="0"/>
        <v>116.02384028553678</v>
      </c>
      <c r="H53" s="67">
        <f>F53/E53*100</f>
        <v>99.49929470567045</v>
      </c>
    </row>
    <row r="54" spans="1:8" ht="12.75" customHeight="1">
      <c r="A54" s="58" t="s">
        <v>210</v>
      </c>
      <c r="B54" s="59" t="s">
        <v>211</v>
      </c>
      <c r="C54" s="60">
        <v>1119817.5</v>
      </c>
      <c r="D54" s="60"/>
      <c r="E54" s="60"/>
      <c r="F54" s="60">
        <v>1766815.41</v>
      </c>
      <c r="G54" s="64">
        <f t="shared" si="0"/>
        <v>157.77708510538545</v>
      </c>
      <c r="H54" s="64"/>
    </row>
    <row r="55" spans="1:8" ht="12.75" customHeight="1">
      <c r="A55" s="58" t="s">
        <v>212</v>
      </c>
      <c r="B55" s="59" t="s">
        <v>213</v>
      </c>
      <c r="C55" s="60">
        <v>4799788.73</v>
      </c>
      <c r="D55" s="60"/>
      <c r="E55" s="60"/>
      <c r="F55" s="60">
        <v>5053762.29</v>
      </c>
      <c r="G55" s="64">
        <f t="shared" si="0"/>
        <v>105.29134872984294</v>
      </c>
      <c r="H55" s="64"/>
    </row>
    <row r="56" spans="1:8" ht="12.75" customHeight="1">
      <c r="A56" s="58" t="s">
        <v>214</v>
      </c>
      <c r="B56" s="59" t="s">
        <v>215</v>
      </c>
      <c r="C56" s="60">
        <v>808221.09</v>
      </c>
      <c r="D56" s="60"/>
      <c r="E56" s="60"/>
      <c r="F56" s="60">
        <v>1100826.55</v>
      </c>
      <c r="G56" s="64">
        <f t="shared" si="0"/>
        <v>136.20364076369253</v>
      </c>
      <c r="H56" s="64"/>
    </row>
    <row r="57" spans="1:8" ht="12.75" customHeight="1">
      <c r="A57" s="58" t="s">
        <v>216</v>
      </c>
      <c r="B57" s="59" t="s">
        <v>217</v>
      </c>
      <c r="C57" s="60">
        <v>285556.8</v>
      </c>
      <c r="D57" s="60"/>
      <c r="E57" s="60"/>
      <c r="F57" s="60">
        <v>215793.34</v>
      </c>
      <c r="G57" s="64">
        <f t="shared" si="0"/>
        <v>75.56932281073327</v>
      </c>
      <c r="H57" s="64"/>
    </row>
    <row r="58" spans="1:8" s="45" customFormat="1" ht="12.75" customHeight="1">
      <c r="A58" s="41" t="s">
        <v>1358</v>
      </c>
      <c r="B58" s="41" t="s">
        <v>1359</v>
      </c>
      <c r="C58" s="57">
        <v>0</v>
      </c>
      <c r="D58" s="57">
        <v>7410</v>
      </c>
      <c r="E58" s="57">
        <v>7410</v>
      </c>
      <c r="F58" s="57">
        <v>7407.25</v>
      </c>
      <c r="G58" s="67" t="s">
        <v>1349</v>
      </c>
      <c r="H58" s="67">
        <f>F58/E58*100</f>
        <v>99.96288798920378</v>
      </c>
    </row>
    <row r="59" spans="1:8" ht="12.75" customHeight="1">
      <c r="A59" s="58" t="s">
        <v>1360</v>
      </c>
      <c r="B59" s="59" t="s">
        <v>1361</v>
      </c>
      <c r="C59" s="60">
        <v>0</v>
      </c>
      <c r="D59" s="60"/>
      <c r="E59" s="60"/>
      <c r="F59" s="60">
        <v>7407.25</v>
      </c>
      <c r="G59" s="64" t="s">
        <v>1349</v>
      </c>
      <c r="H59" s="64"/>
    </row>
    <row r="60" spans="1:8" s="45" customFormat="1" ht="12.75" customHeight="1">
      <c r="A60" s="41" t="s">
        <v>218</v>
      </c>
      <c r="B60" s="42" t="s">
        <v>219</v>
      </c>
      <c r="C60" s="57">
        <v>46602976.66</v>
      </c>
      <c r="D60" s="57">
        <v>56481850</v>
      </c>
      <c r="E60" s="57">
        <v>56481850</v>
      </c>
      <c r="F60" s="57">
        <v>54096016.92</v>
      </c>
      <c r="G60" s="67">
        <f t="shared" si="0"/>
        <v>116.07845849561662</v>
      </c>
      <c r="H60" s="67">
        <f>F60/E60*100</f>
        <v>95.77592964819672</v>
      </c>
    </row>
    <row r="61" spans="1:8" s="45" customFormat="1" ht="12.75" customHeight="1">
      <c r="A61" s="41" t="s">
        <v>220</v>
      </c>
      <c r="B61" s="41" t="s">
        <v>221</v>
      </c>
      <c r="C61" s="57">
        <v>2021757.89</v>
      </c>
      <c r="D61" s="57">
        <v>3626863</v>
      </c>
      <c r="E61" s="57">
        <v>3626863</v>
      </c>
      <c r="F61" s="57">
        <v>3660998.14</v>
      </c>
      <c r="G61" s="67">
        <f t="shared" si="0"/>
        <v>181.07994820289784</v>
      </c>
      <c r="H61" s="67">
        <f>F61/E61*100</f>
        <v>100.94117533526908</v>
      </c>
    </row>
    <row r="62" spans="1:8" ht="12.75" customHeight="1">
      <c r="A62" s="58" t="s">
        <v>222</v>
      </c>
      <c r="B62" s="59" t="s">
        <v>63</v>
      </c>
      <c r="C62" s="60">
        <v>367621.44</v>
      </c>
      <c r="D62" s="60"/>
      <c r="E62" s="60"/>
      <c r="F62" s="60">
        <v>482236.08</v>
      </c>
      <c r="G62" s="64">
        <f t="shared" si="0"/>
        <v>131.1773546178373</v>
      </c>
      <c r="H62" s="64"/>
    </row>
    <row r="63" spans="1:8" ht="12.75" customHeight="1">
      <c r="A63" s="58" t="s">
        <v>223</v>
      </c>
      <c r="B63" s="59" t="s">
        <v>224</v>
      </c>
      <c r="C63" s="60">
        <v>176999.5</v>
      </c>
      <c r="D63" s="60"/>
      <c r="E63" s="60"/>
      <c r="F63" s="60">
        <v>153513.7</v>
      </c>
      <c r="G63" s="64">
        <f t="shared" si="0"/>
        <v>86.73114895804791</v>
      </c>
      <c r="H63" s="64"/>
    </row>
    <row r="64" spans="1:8" ht="12.75" customHeight="1">
      <c r="A64" s="58" t="s">
        <v>225</v>
      </c>
      <c r="B64" s="59" t="s">
        <v>226</v>
      </c>
      <c r="C64" s="60">
        <v>1477136.95</v>
      </c>
      <c r="D64" s="60"/>
      <c r="E64" s="60"/>
      <c r="F64" s="60">
        <v>3025248.36</v>
      </c>
      <c r="G64" s="64">
        <f t="shared" si="0"/>
        <v>204.80486660360094</v>
      </c>
      <c r="H64" s="64"/>
    </row>
    <row r="65" spans="1:8" s="45" customFormat="1" ht="12.75" customHeight="1">
      <c r="A65" s="41" t="s">
        <v>227</v>
      </c>
      <c r="B65" s="41" t="s">
        <v>228</v>
      </c>
      <c r="C65" s="57">
        <v>8862195.84</v>
      </c>
      <c r="D65" s="57">
        <v>14584804</v>
      </c>
      <c r="E65" s="57">
        <v>14584804</v>
      </c>
      <c r="F65" s="57">
        <v>11909520.85</v>
      </c>
      <c r="G65" s="67">
        <f t="shared" si="0"/>
        <v>134.38566541540115</v>
      </c>
      <c r="H65" s="67">
        <f>F65/E65*100</f>
        <v>81.65705106493031</v>
      </c>
    </row>
    <row r="66" spans="1:8" ht="12.75" customHeight="1">
      <c r="A66" s="58" t="s">
        <v>229</v>
      </c>
      <c r="B66" s="59" t="s">
        <v>230</v>
      </c>
      <c r="C66" s="60">
        <v>9669.36</v>
      </c>
      <c r="D66" s="60"/>
      <c r="E66" s="60"/>
      <c r="F66" s="60">
        <v>0</v>
      </c>
      <c r="G66" s="64">
        <f t="shared" si="0"/>
        <v>0</v>
      </c>
      <c r="H66" s="64"/>
    </row>
    <row r="67" spans="1:8" ht="12.75" customHeight="1">
      <c r="A67" s="58" t="s">
        <v>231</v>
      </c>
      <c r="B67" s="59" t="s">
        <v>232</v>
      </c>
      <c r="C67" s="60">
        <v>208197.99</v>
      </c>
      <c r="D67" s="60"/>
      <c r="E67" s="60"/>
      <c r="F67" s="60">
        <v>51008.23</v>
      </c>
      <c r="G67" s="64">
        <f t="shared" si="0"/>
        <v>24.499866689395034</v>
      </c>
      <c r="H67" s="64"/>
    </row>
    <row r="68" spans="1:8" ht="12.75" customHeight="1">
      <c r="A68" s="58" t="s">
        <v>233</v>
      </c>
      <c r="B68" s="59" t="s">
        <v>234</v>
      </c>
      <c r="C68" s="60">
        <v>1881.98</v>
      </c>
      <c r="D68" s="60"/>
      <c r="E68" s="60"/>
      <c r="F68" s="60">
        <v>413.19</v>
      </c>
      <c r="G68" s="64">
        <f t="shared" si="0"/>
        <v>21.955068597965973</v>
      </c>
      <c r="H68" s="64"/>
    </row>
    <row r="69" spans="1:8" ht="12.75" customHeight="1">
      <c r="A69" s="58" t="s">
        <v>235</v>
      </c>
      <c r="B69" s="59" t="s">
        <v>236</v>
      </c>
      <c r="C69" s="60">
        <v>8642446.51</v>
      </c>
      <c r="D69" s="60"/>
      <c r="E69" s="60"/>
      <c r="F69" s="60">
        <v>11858099.43</v>
      </c>
      <c r="G69" s="64">
        <f t="shared" si="0"/>
        <v>137.20766933621437</v>
      </c>
      <c r="H69" s="64"/>
    </row>
    <row r="70" spans="1:8" s="45" customFormat="1" ht="12.75" customHeight="1">
      <c r="A70" s="41" t="s">
        <v>237</v>
      </c>
      <c r="B70" s="41" t="s">
        <v>238</v>
      </c>
      <c r="C70" s="57">
        <v>35719022.93</v>
      </c>
      <c r="D70" s="57">
        <v>38270183</v>
      </c>
      <c r="E70" s="57">
        <v>38270183</v>
      </c>
      <c r="F70" s="57">
        <v>38525497.93</v>
      </c>
      <c r="G70" s="67">
        <f t="shared" si="0"/>
        <v>107.85708781984312</v>
      </c>
      <c r="H70" s="67">
        <f>F70/E70*100</f>
        <v>100.66713799095237</v>
      </c>
    </row>
    <row r="71" spans="1:8" ht="12.75" customHeight="1">
      <c r="A71" s="58" t="s">
        <v>239</v>
      </c>
      <c r="B71" s="59" t="s">
        <v>240</v>
      </c>
      <c r="C71" s="60">
        <v>19774544.35</v>
      </c>
      <c r="D71" s="60"/>
      <c r="E71" s="60"/>
      <c r="F71" s="60">
        <v>22946967.65</v>
      </c>
      <c r="G71" s="64">
        <f t="shared" si="0"/>
        <v>116.04296535914871</v>
      </c>
      <c r="H71" s="64"/>
    </row>
    <row r="72" spans="1:8" ht="12.75" customHeight="1">
      <c r="A72" s="58" t="s">
        <v>241</v>
      </c>
      <c r="B72" s="59" t="s">
        <v>242</v>
      </c>
      <c r="C72" s="60">
        <v>15944478.58</v>
      </c>
      <c r="D72" s="60"/>
      <c r="E72" s="60"/>
      <c r="F72" s="60">
        <v>15578530.28</v>
      </c>
      <c r="G72" s="64">
        <f t="shared" si="0"/>
        <v>97.70485878127725</v>
      </c>
      <c r="H72" s="64"/>
    </row>
    <row r="73" spans="1:8" s="45" customFormat="1" ht="12.75" customHeight="1">
      <c r="A73" s="41" t="s">
        <v>243</v>
      </c>
      <c r="B73" s="43" t="s">
        <v>244</v>
      </c>
      <c r="C73" s="57">
        <v>816562.13</v>
      </c>
      <c r="D73" s="57">
        <v>1067596</v>
      </c>
      <c r="E73" s="57">
        <v>1067596</v>
      </c>
      <c r="F73" s="57">
        <v>931306.98</v>
      </c>
      <c r="G73" s="67">
        <f t="shared" si="0"/>
        <v>114.05218853340651</v>
      </c>
      <c r="H73" s="67">
        <f>F73/E73*100</f>
        <v>87.23402672921218</v>
      </c>
    </row>
    <row r="74" spans="1:8" s="45" customFormat="1" ht="12.75" customHeight="1">
      <c r="A74" s="41" t="s">
        <v>245</v>
      </c>
      <c r="B74" s="41" t="s">
        <v>246</v>
      </c>
      <c r="C74" s="57">
        <v>236550.94</v>
      </c>
      <c r="D74" s="57">
        <v>343580</v>
      </c>
      <c r="E74" s="57">
        <v>343580</v>
      </c>
      <c r="F74" s="57">
        <v>278456.58</v>
      </c>
      <c r="G74" s="67">
        <f aca="true" t="shared" si="1" ref="G74:G95">F74/C74*100</f>
        <v>117.71527096869707</v>
      </c>
      <c r="H74" s="67">
        <f>F74/E74*100</f>
        <v>81.04563129402177</v>
      </c>
    </row>
    <row r="75" spans="1:8" ht="12.75" customHeight="1">
      <c r="A75" s="58" t="s">
        <v>247</v>
      </c>
      <c r="B75" s="59" t="s">
        <v>248</v>
      </c>
      <c r="C75" s="60">
        <v>236550.94</v>
      </c>
      <c r="D75" s="60"/>
      <c r="E75" s="60"/>
      <c r="F75" s="60">
        <v>278456.58</v>
      </c>
      <c r="G75" s="64">
        <f t="shared" si="1"/>
        <v>117.71527096869707</v>
      </c>
      <c r="H75" s="64"/>
    </row>
    <row r="76" spans="1:8" s="45" customFormat="1" ht="12.75" customHeight="1">
      <c r="A76" s="41" t="s">
        <v>249</v>
      </c>
      <c r="B76" s="41" t="s">
        <v>64</v>
      </c>
      <c r="C76" s="57">
        <v>580011.19</v>
      </c>
      <c r="D76" s="57">
        <v>724016</v>
      </c>
      <c r="E76" s="57">
        <v>724016</v>
      </c>
      <c r="F76" s="57">
        <v>652850.4</v>
      </c>
      <c r="G76" s="67">
        <f t="shared" si="1"/>
        <v>112.55824219529282</v>
      </c>
      <c r="H76" s="67">
        <f aca="true" t="shared" si="2" ref="H76:H96">F76/E76*100</f>
        <v>90.17071445934897</v>
      </c>
    </row>
    <row r="77" spans="1:8" s="53" customFormat="1" ht="12.75">
      <c r="A77" s="58" t="s">
        <v>250</v>
      </c>
      <c r="B77" s="59" t="s">
        <v>251</v>
      </c>
      <c r="C77" s="60">
        <v>159239.1</v>
      </c>
      <c r="D77" s="60"/>
      <c r="E77" s="60"/>
      <c r="F77" s="60">
        <v>579153.74</v>
      </c>
      <c r="G77" s="64">
        <f t="shared" si="1"/>
        <v>363.7007116970643</v>
      </c>
      <c r="H77" s="64"/>
    </row>
    <row r="78" spans="1:8" s="53" customFormat="1" ht="12.75">
      <c r="A78" s="61">
        <v>6632</v>
      </c>
      <c r="B78" s="59" t="s">
        <v>735</v>
      </c>
      <c r="C78" s="60">
        <v>420772.09</v>
      </c>
      <c r="D78" s="60"/>
      <c r="E78" s="60"/>
      <c r="F78" s="60">
        <v>73696.66</v>
      </c>
      <c r="G78" s="64">
        <f t="shared" si="1"/>
        <v>17.514626504814043</v>
      </c>
      <c r="H78" s="64"/>
    </row>
    <row r="79" spans="1:8" s="45" customFormat="1" ht="12.75">
      <c r="A79" s="41" t="s">
        <v>253</v>
      </c>
      <c r="B79" s="41" t="s">
        <v>254</v>
      </c>
      <c r="C79" s="57">
        <v>874854.97</v>
      </c>
      <c r="D79" s="57">
        <v>1186500</v>
      </c>
      <c r="E79" s="57">
        <v>1186500</v>
      </c>
      <c r="F79" s="57">
        <v>910176.08</v>
      </c>
      <c r="G79" s="67">
        <f t="shared" si="1"/>
        <v>104.03736747360537</v>
      </c>
      <c r="H79" s="67">
        <f t="shared" si="2"/>
        <v>76.71100547829751</v>
      </c>
    </row>
    <row r="80" spans="1:8" s="45" customFormat="1" ht="12.75">
      <c r="A80" s="41" t="s">
        <v>255</v>
      </c>
      <c r="B80" s="41" t="s">
        <v>256</v>
      </c>
      <c r="C80" s="57">
        <v>592169.1</v>
      </c>
      <c r="D80" s="57">
        <v>1086500</v>
      </c>
      <c r="E80" s="57">
        <v>1086500</v>
      </c>
      <c r="F80" s="57">
        <v>832272.28</v>
      </c>
      <c r="G80" s="67">
        <f t="shared" si="1"/>
        <v>140.5463878476604</v>
      </c>
      <c r="H80" s="67">
        <f t="shared" si="2"/>
        <v>76.60122227335481</v>
      </c>
    </row>
    <row r="81" spans="1:8" ht="12.75">
      <c r="A81" s="58" t="s">
        <v>257</v>
      </c>
      <c r="B81" s="59" t="s">
        <v>258</v>
      </c>
      <c r="C81" s="60">
        <v>592169.1</v>
      </c>
      <c r="D81" s="60"/>
      <c r="E81" s="60"/>
      <c r="F81" s="60">
        <v>832272.28</v>
      </c>
      <c r="G81" s="64">
        <f t="shared" si="1"/>
        <v>140.5463878476604</v>
      </c>
      <c r="H81" s="64"/>
    </row>
    <row r="82" spans="1:8" s="45" customFormat="1" ht="12.75">
      <c r="A82" s="41" t="s">
        <v>259</v>
      </c>
      <c r="B82" s="41" t="s">
        <v>260</v>
      </c>
      <c r="C82" s="57">
        <v>282685.87</v>
      </c>
      <c r="D82" s="57">
        <v>100000</v>
      </c>
      <c r="E82" s="57">
        <v>100000</v>
      </c>
      <c r="F82" s="57">
        <v>77903.8</v>
      </c>
      <c r="G82" s="67">
        <f t="shared" si="1"/>
        <v>27.558434385135698</v>
      </c>
      <c r="H82" s="67">
        <f t="shared" si="2"/>
        <v>77.9038</v>
      </c>
    </row>
    <row r="83" spans="1:8" ht="12.75">
      <c r="A83" s="58" t="s">
        <v>261</v>
      </c>
      <c r="B83" s="59" t="s">
        <v>260</v>
      </c>
      <c r="C83" s="60">
        <v>282685.87</v>
      </c>
      <c r="D83" s="60"/>
      <c r="E83" s="60"/>
      <c r="F83" s="60">
        <v>77903.8</v>
      </c>
      <c r="G83" s="64">
        <f t="shared" si="1"/>
        <v>27.558434385135698</v>
      </c>
      <c r="H83" s="64"/>
    </row>
    <row r="84" spans="1:8" ht="12.75">
      <c r="A84" s="58"/>
      <c r="B84" s="59"/>
      <c r="C84" s="60"/>
      <c r="D84" s="60"/>
      <c r="E84" s="60"/>
      <c r="F84" s="60"/>
      <c r="G84" s="64"/>
      <c r="H84" s="64"/>
    </row>
    <row r="85" spans="1:8" ht="12.75">
      <c r="A85" s="62">
        <v>7</v>
      </c>
      <c r="B85" s="55" t="s">
        <v>665</v>
      </c>
      <c r="C85" s="56">
        <f>C86+C89</f>
        <v>14062799.07</v>
      </c>
      <c r="D85" s="56">
        <f>D86+D89</f>
        <v>31497508</v>
      </c>
      <c r="E85" s="56">
        <f>E86+E89</f>
        <v>31497508</v>
      </c>
      <c r="F85" s="56">
        <f>F86+F89</f>
        <v>25771069.31</v>
      </c>
      <c r="G85" s="66">
        <f t="shared" si="1"/>
        <v>183.2570399514355</v>
      </c>
      <c r="H85" s="66">
        <f t="shared" si="2"/>
        <v>81.81939126739803</v>
      </c>
    </row>
    <row r="86" spans="1:8" s="45" customFormat="1" ht="12.75">
      <c r="A86" s="41" t="s">
        <v>263</v>
      </c>
      <c r="B86" s="41" t="s">
        <v>264</v>
      </c>
      <c r="C86" s="57">
        <v>13156089.59</v>
      </c>
      <c r="D86" s="57">
        <v>30362581</v>
      </c>
      <c r="E86" s="57">
        <v>30362581</v>
      </c>
      <c r="F86" s="57">
        <v>24719273.86</v>
      </c>
      <c r="G86" s="67">
        <f t="shared" si="1"/>
        <v>187.89225849289767</v>
      </c>
      <c r="H86" s="67">
        <f t="shared" si="2"/>
        <v>81.41361190604975</v>
      </c>
    </row>
    <row r="87" spans="1:8" s="45" customFormat="1" ht="12.75">
      <c r="A87" s="41" t="s">
        <v>265</v>
      </c>
      <c r="B87" s="41" t="s">
        <v>266</v>
      </c>
      <c r="C87" s="57">
        <v>13156089.59</v>
      </c>
      <c r="D87" s="57">
        <v>30362581</v>
      </c>
      <c r="E87" s="57">
        <v>30362581</v>
      </c>
      <c r="F87" s="57">
        <v>24719273.86</v>
      </c>
      <c r="G87" s="67">
        <f t="shared" si="1"/>
        <v>187.89225849289767</v>
      </c>
      <c r="H87" s="67">
        <f t="shared" si="2"/>
        <v>81.41361190604975</v>
      </c>
    </row>
    <row r="88" spans="1:8" ht="12.75">
      <c r="A88" s="58" t="s">
        <v>267</v>
      </c>
      <c r="B88" s="59" t="s">
        <v>268</v>
      </c>
      <c r="C88" s="60">
        <v>13156089.59</v>
      </c>
      <c r="D88" s="60"/>
      <c r="E88" s="60"/>
      <c r="F88" s="60">
        <v>24719273.86</v>
      </c>
      <c r="G88" s="64">
        <f t="shared" si="1"/>
        <v>187.89225849289767</v>
      </c>
      <c r="H88" s="64"/>
    </row>
    <row r="89" spans="1:8" s="45" customFormat="1" ht="12" customHeight="1">
      <c r="A89" s="41" t="s">
        <v>269</v>
      </c>
      <c r="B89" s="41" t="s">
        <v>270</v>
      </c>
      <c r="C89" s="57">
        <v>906709.48</v>
      </c>
      <c r="D89" s="57">
        <v>1134927</v>
      </c>
      <c r="E89" s="57">
        <v>1134927</v>
      </c>
      <c r="F89" s="57">
        <v>1051795.45</v>
      </c>
      <c r="G89" s="67">
        <f t="shared" si="1"/>
        <v>116.00137344985077</v>
      </c>
      <c r="H89" s="67">
        <f t="shared" si="2"/>
        <v>92.67516324838513</v>
      </c>
    </row>
    <row r="90" spans="1:8" s="45" customFormat="1" ht="12.75">
      <c r="A90" s="41" t="s">
        <v>271</v>
      </c>
      <c r="B90" s="41" t="s">
        <v>272</v>
      </c>
      <c r="C90" s="57">
        <v>892183.07</v>
      </c>
      <c r="D90" s="57">
        <v>1103317</v>
      </c>
      <c r="E90" s="57">
        <v>1103317</v>
      </c>
      <c r="F90" s="57">
        <v>1016745.99</v>
      </c>
      <c r="G90" s="67">
        <f t="shared" si="1"/>
        <v>113.96158750243939</v>
      </c>
      <c r="H90" s="67">
        <f t="shared" si="2"/>
        <v>92.15356873863088</v>
      </c>
    </row>
    <row r="91" spans="1:8" ht="12.75">
      <c r="A91" s="58" t="s">
        <v>273</v>
      </c>
      <c r="B91" s="59" t="s">
        <v>274</v>
      </c>
      <c r="C91" s="60">
        <v>305957.32</v>
      </c>
      <c r="D91" s="60"/>
      <c r="E91" s="60"/>
      <c r="F91" s="60">
        <v>298825.55</v>
      </c>
      <c r="G91" s="64">
        <f t="shared" si="1"/>
        <v>97.66903109231052</v>
      </c>
      <c r="H91" s="64"/>
    </row>
    <row r="92" spans="1:8" ht="12.75">
      <c r="A92" s="58" t="s">
        <v>275</v>
      </c>
      <c r="B92" s="59" t="s">
        <v>276</v>
      </c>
      <c r="C92" s="60">
        <v>586225.75</v>
      </c>
      <c r="D92" s="60"/>
      <c r="E92" s="60"/>
      <c r="F92" s="60">
        <v>717920.44</v>
      </c>
      <c r="G92" s="64">
        <f t="shared" si="1"/>
        <v>122.46484225573508</v>
      </c>
      <c r="H92" s="64"/>
    </row>
    <row r="93" spans="1:8" s="45" customFormat="1" ht="12.75">
      <c r="A93" s="63">
        <v>722</v>
      </c>
      <c r="B93" s="41" t="s">
        <v>1167</v>
      </c>
      <c r="C93" s="57">
        <v>14526.41</v>
      </c>
      <c r="D93" s="57">
        <v>16610</v>
      </c>
      <c r="E93" s="57">
        <v>16610</v>
      </c>
      <c r="F93" s="57">
        <v>20049.46</v>
      </c>
      <c r="G93" s="67">
        <f t="shared" si="1"/>
        <v>138.0207497929633</v>
      </c>
      <c r="H93" s="67">
        <f t="shared" si="2"/>
        <v>120.70716435881998</v>
      </c>
    </row>
    <row r="94" spans="1:8" ht="12.75">
      <c r="A94" s="58" t="s">
        <v>1362</v>
      </c>
      <c r="B94" s="59" t="s">
        <v>278</v>
      </c>
      <c r="C94" s="60">
        <v>0</v>
      </c>
      <c r="D94" s="60"/>
      <c r="E94" s="60"/>
      <c r="F94" s="60">
        <v>610</v>
      </c>
      <c r="G94" s="64" t="s">
        <v>1349</v>
      </c>
      <c r="H94" s="64"/>
    </row>
    <row r="95" spans="1:8" ht="12.75">
      <c r="A95" s="61">
        <v>7227</v>
      </c>
      <c r="B95" s="59" t="s">
        <v>281</v>
      </c>
      <c r="C95" s="60">
        <v>14526.41</v>
      </c>
      <c r="D95" s="60"/>
      <c r="E95" s="60"/>
      <c r="F95" s="60">
        <v>19439.46</v>
      </c>
      <c r="G95" s="64">
        <f t="shared" si="1"/>
        <v>133.82150166489862</v>
      </c>
      <c r="H95" s="64"/>
    </row>
    <row r="96" spans="1:8" s="45" customFormat="1" ht="12.75">
      <c r="A96" s="41" t="s">
        <v>282</v>
      </c>
      <c r="B96" s="41" t="s">
        <v>283</v>
      </c>
      <c r="C96" s="57">
        <v>0</v>
      </c>
      <c r="D96" s="57">
        <v>15000</v>
      </c>
      <c r="E96" s="57">
        <v>15000</v>
      </c>
      <c r="F96" s="57">
        <v>15000</v>
      </c>
      <c r="G96" s="67" t="s">
        <v>1349</v>
      </c>
      <c r="H96" s="67">
        <f t="shared" si="2"/>
        <v>100</v>
      </c>
    </row>
    <row r="97" spans="1:8" ht="12.75">
      <c r="A97" s="58" t="s">
        <v>284</v>
      </c>
      <c r="B97" s="59" t="s">
        <v>285</v>
      </c>
      <c r="C97" s="60">
        <v>0</v>
      </c>
      <c r="D97" s="60"/>
      <c r="E97" s="60"/>
      <c r="F97" s="60">
        <v>15000</v>
      </c>
      <c r="G97" s="64" t="s">
        <v>1349</v>
      </c>
      <c r="H97" s="64"/>
    </row>
    <row r="98" spans="3:8" ht="12.75">
      <c r="C98" s="54"/>
      <c r="D98" s="54"/>
      <c r="E98" s="54"/>
      <c r="F98" s="54"/>
      <c r="G98" s="68"/>
      <c r="H98" s="68"/>
    </row>
    <row r="99" spans="3:8" ht="12.75">
      <c r="C99" s="54"/>
      <c r="D99" s="54"/>
      <c r="E99" s="54"/>
      <c r="F99" s="54"/>
      <c r="G99" s="68"/>
      <c r="H99" s="68"/>
    </row>
    <row r="100" spans="3:8" ht="12.75">
      <c r="C100" s="54"/>
      <c r="D100" s="54"/>
      <c r="E100" s="54"/>
      <c r="F100" s="54"/>
      <c r="G100" s="68"/>
      <c r="H100" s="68"/>
    </row>
    <row r="101" spans="3:8" ht="12.75">
      <c r="C101" s="54"/>
      <c r="D101" s="54"/>
      <c r="E101" s="54"/>
      <c r="F101" s="54"/>
      <c r="G101" s="68"/>
      <c r="H101" s="68"/>
    </row>
    <row r="102" spans="3:8" ht="12.75">
      <c r="C102" s="54"/>
      <c r="D102" s="54"/>
      <c r="E102" s="54"/>
      <c r="F102" s="54"/>
      <c r="G102" s="68"/>
      <c r="H102" s="68"/>
    </row>
  </sheetData>
  <sheetProtection/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scale="87" r:id="rId1"/>
  <headerFooter alignWithMargins="0"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39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9.7109375" style="11" customWidth="1"/>
    <col min="2" max="2" width="70.7109375" style="11" customWidth="1"/>
    <col min="3" max="6" width="15.28125" style="69" customWidth="1"/>
    <col min="7" max="8" width="7.28125" style="88" customWidth="1"/>
    <col min="9" max="16384" width="8.8515625" style="11" customWidth="1"/>
  </cols>
  <sheetData>
    <row r="1" spans="1:2" ht="12.75" customHeight="1">
      <c r="A1" s="3" t="s">
        <v>1526</v>
      </c>
      <c r="B1" s="3"/>
    </row>
    <row r="2" spans="1:2" ht="12.75" customHeight="1">
      <c r="A2" s="3"/>
      <c r="B2" s="3"/>
    </row>
    <row r="3" spans="1:2" ht="12.75" customHeight="1">
      <c r="A3" s="2" t="s">
        <v>153</v>
      </c>
      <c r="B3" s="70"/>
    </row>
    <row r="4" spans="1:2" ht="12.75" customHeight="1" thickBot="1">
      <c r="A4" s="2"/>
      <c r="B4" s="70"/>
    </row>
    <row r="5" spans="1:8" s="49" customFormat="1" ht="26.25" thickBot="1">
      <c r="A5" s="94" t="s">
        <v>1363</v>
      </c>
      <c r="B5" s="95" t="s">
        <v>33</v>
      </c>
      <c r="C5" s="96" t="s">
        <v>1364</v>
      </c>
      <c r="D5" s="97" t="s">
        <v>1366</v>
      </c>
      <c r="E5" s="97" t="s">
        <v>1367</v>
      </c>
      <c r="F5" s="96" t="s">
        <v>1368</v>
      </c>
      <c r="G5" s="98" t="s">
        <v>1369</v>
      </c>
      <c r="H5" s="104" t="s">
        <v>1365</v>
      </c>
    </row>
    <row r="6" spans="1:9" s="50" customFormat="1" ht="12.75">
      <c r="A6" s="99">
        <v>1</v>
      </c>
      <c r="B6" s="100">
        <v>2</v>
      </c>
      <c r="C6" s="101">
        <v>3</v>
      </c>
      <c r="D6" s="102">
        <v>4</v>
      </c>
      <c r="E6" s="102">
        <v>5</v>
      </c>
      <c r="F6" s="101">
        <v>6</v>
      </c>
      <c r="G6" s="103">
        <v>7</v>
      </c>
      <c r="H6" s="105">
        <v>8</v>
      </c>
      <c r="I6" s="48"/>
    </row>
    <row r="7" spans="1:8" ht="12.75" customHeight="1">
      <c r="A7" s="72"/>
      <c r="B7" s="78" t="s">
        <v>28</v>
      </c>
      <c r="C7" s="73">
        <f>+C8+C97</f>
        <v>200355229.52</v>
      </c>
      <c r="D7" s="73">
        <f>+D8+D97</f>
        <v>233691678</v>
      </c>
      <c r="E7" s="73">
        <f>+E8+E97</f>
        <v>233691678</v>
      </c>
      <c r="F7" s="73">
        <f>+F8+F97</f>
        <v>204988819.31</v>
      </c>
      <c r="G7" s="89">
        <f>F7/C7*100</f>
        <v>102.31268722114262</v>
      </c>
      <c r="H7" s="89">
        <f>F7/E7*100</f>
        <v>87.71763764304863</v>
      </c>
    </row>
    <row r="8" spans="1:8" ht="12.75" customHeight="1">
      <c r="A8" s="55" t="s">
        <v>286</v>
      </c>
      <c r="B8" s="79" t="s">
        <v>682</v>
      </c>
      <c r="C8" s="74">
        <f>C9+C19+C52+C61+C69+C80+C84</f>
        <v>137193919.47</v>
      </c>
      <c r="D8" s="74">
        <f>D9+D19+D52+D61+D69+D80+D84</f>
        <v>168070934</v>
      </c>
      <c r="E8" s="74">
        <f>E9+E19+E52+E61+E69+E80+E84</f>
        <v>168055634</v>
      </c>
      <c r="F8" s="74">
        <f>F9+F19+F52+F61+F69+F80+F84</f>
        <v>155724999.17000002</v>
      </c>
      <c r="G8" s="87">
        <f aca="true" t="shared" si="0" ref="G8:G70">F8/C8*100</f>
        <v>113.50721647984712</v>
      </c>
      <c r="H8" s="87">
        <f>F8/E8*100</f>
        <v>92.6627661706361</v>
      </c>
    </row>
    <row r="9" spans="1:8" ht="12.75" customHeight="1">
      <c r="A9" s="18" t="s">
        <v>287</v>
      </c>
      <c r="B9" s="80" t="s">
        <v>288</v>
      </c>
      <c r="C9" s="17">
        <v>61271289.92</v>
      </c>
      <c r="D9" s="17">
        <v>69448045</v>
      </c>
      <c r="E9" s="17">
        <v>69340595</v>
      </c>
      <c r="F9" s="17">
        <v>67025996.56</v>
      </c>
      <c r="G9" s="90">
        <f t="shared" si="0"/>
        <v>109.39217478122909</v>
      </c>
      <c r="H9" s="90">
        <f>F9/E9*100</f>
        <v>96.66198647415702</v>
      </c>
    </row>
    <row r="10" spans="1:8" ht="12.75" customHeight="1">
      <c r="A10" s="18" t="s">
        <v>289</v>
      </c>
      <c r="B10" s="80" t="s">
        <v>290</v>
      </c>
      <c r="C10" s="17">
        <v>49759505.91</v>
      </c>
      <c r="D10" s="17">
        <v>56565815</v>
      </c>
      <c r="E10" s="17">
        <v>56456765</v>
      </c>
      <c r="F10" s="17">
        <v>54847758.65</v>
      </c>
      <c r="G10" s="90">
        <f t="shared" si="0"/>
        <v>110.22568983945122</v>
      </c>
      <c r="H10" s="90">
        <f>F10/E10*100</f>
        <v>97.15002028543435</v>
      </c>
    </row>
    <row r="11" spans="1:8" ht="12.75" customHeight="1">
      <c r="A11" s="15" t="s">
        <v>291</v>
      </c>
      <c r="B11" s="81" t="s">
        <v>292</v>
      </c>
      <c r="C11" s="24">
        <v>49300193.63</v>
      </c>
      <c r="D11" s="24"/>
      <c r="E11" s="24"/>
      <c r="F11" s="24">
        <v>54299694.21</v>
      </c>
      <c r="G11" s="91">
        <f t="shared" si="0"/>
        <v>110.14093497790589</v>
      </c>
      <c r="H11" s="91"/>
    </row>
    <row r="12" spans="1:8" ht="12.75" customHeight="1">
      <c r="A12" s="15" t="s">
        <v>293</v>
      </c>
      <c r="B12" s="81" t="s">
        <v>294</v>
      </c>
      <c r="C12" s="24">
        <v>439240.78</v>
      </c>
      <c r="D12" s="24"/>
      <c r="E12" s="24"/>
      <c r="F12" s="24">
        <v>522687.66</v>
      </c>
      <c r="G12" s="91">
        <f t="shared" si="0"/>
        <v>118.99798101624353</v>
      </c>
      <c r="H12" s="91"/>
    </row>
    <row r="13" spans="1:8" ht="12.75" customHeight="1">
      <c r="A13" s="23">
        <v>3114</v>
      </c>
      <c r="B13" s="81" t="s">
        <v>710</v>
      </c>
      <c r="C13" s="24">
        <v>20071.5</v>
      </c>
      <c r="D13" s="24"/>
      <c r="E13" s="24"/>
      <c r="F13" s="24">
        <v>25376.78</v>
      </c>
      <c r="G13" s="91">
        <f t="shared" si="0"/>
        <v>126.4319059362778</v>
      </c>
      <c r="H13" s="91"/>
    </row>
    <row r="14" spans="1:8" ht="12.75" customHeight="1">
      <c r="A14" s="18" t="s">
        <v>295</v>
      </c>
      <c r="B14" s="80" t="s">
        <v>296</v>
      </c>
      <c r="C14" s="17">
        <v>3212557.77</v>
      </c>
      <c r="D14" s="17">
        <v>3450551</v>
      </c>
      <c r="E14" s="17">
        <v>3452151</v>
      </c>
      <c r="F14" s="17">
        <v>3072363.78</v>
      </c>
      <c r="G14" s="90">
        <f t="shared" si="0"/>
        <v>95.63606322323037</v>
      </c>
      <c r="H14" s="90">
        <f>F14/E14*100</f>
        <v>88.99853395752388</v>
      </c>
    </row>
    <row r="15" spans="1:8" ht="12.75" customHeight="1">
      <c r="A15" s="15" t="s">
        <v>297</v>
      </c>
      <c r="B15" s="81" t="s">
        <v>296</v>
      </c>
      <c r="C15" s="24">
        <v>3212557.77</v>
      </c>
      <c r="D15" s="24"/>
      <c r="E15" s="24"/>
      <c r="F15" s="24">
        <v>3072363.78</v>
      </c>
      <c r="G15" s="91">
        <f t="shared" si="0"/>
        <v>95.63606322323037</v>
      </c>
      <c r="H15" s="91"/>
    </row>
    <row r="16" spans="1:8" ht="12.75" customHeight="1">
      <c r="A16" s="18" t="s">
        <v>298</v>
      </c>
      <c r="B16" s="80" t="s">
        <v>299</v>
      </c>
      <c r="C16" s="17">
        <v>8299226.24</v>
      </c>
      <c r="D16" s="17">
        <v>9431679</v>
      </c>
      <c r="E16" s="17">
        <v>9431679</v>
      </c>
      <c r="F16" s="17">
        <v>9105874.13</v>
      </c>
      <c r="G16" s="90">
        <f t="shared" si="0"/>
        <v>109.71955537387544</v>
      </c>
      <c r="H16" s="90">
        <f>F16/E16*100</f>
        <v>96.54563233121061</v>
      </c>
    </row>
    <row r="17" spans="1:8" ht="12.75" customHeight="1">
      <c r="A17" s="15" t="s">
        <v>300</v>
      </c>
      <c r="B17" s="81" t="s">
        <v>301</v>
      </c>
      <c r="C17" s="24">
        <v>264661.88</v>
      </c>
      <c r="D17" s="24"/>
      <c r="E17" s="24"/>
      <c r="F17" s="24">
        <v>274361.22</v>
      </c>
      <c r="G17" s="91">
        <f t="shared" si="0"/>
        <v>103.6648043156045</v>
      </c>
      <c r="H17" s="91"/>
    </row>
    <row r="18" spans="1:8" ht="12.75" customHeight="1">
      <c r="A18" s="15" t="s">
        <v>302</v>
      </c>
      <c r="B18" s="81" t="s">
        <v>303</v>
      </c>
      <c r="C18" s="24">
        <v>8034564.36</v>
      </c>
      <c r="D18" s="24"/>
      <c r="E18" s="24"/>
      <c r="F18" s="24">
        <v>8831512.91</v>
      </c>
      <c r="G18" s="91">
        <f t="shared" si="0"/>
        <v>109.91900138316895</v>
      </c>
      <c r="H18" s="91"/>
    </row>
    <row r="19" spans="1:8" ht="12.75" customHeight="1">
      <c r="A19" s="18" t="s">
        <v>304</v>
      </c>
      <c r="B19" s="80" t="s">
        <v>305</v>
      </c>
      <c r="C19" s="17">
        <v>45751385.36</v>
      </c>
      <c r="D19" s="17">
        <v>62663912</v>
      </c>
      <c r="E19" s="17">
        <v>62717362</v>
      </c>
      <c r="F19" s="17">
        <v>54332349.89</v>
      </c>
      <c r="G19" s="90">
        <f t="shared" si="0"/>
        <v>118.75563868171358</v>
      </c>
      <c r="H19" s="90">
        <f>F19/E19*100</f>
        <v>86.63047704398026</v>
      </c>
    </row>
    <row r="20" spans="1:8" ht="12.75" customHeight="1">
      <c r="A20" s="18" t="s">
        <v>306</v>
      </c>
      <c r="B20" s="80" t="s">
        <v>307</v>
      </c>
      <c r="C20" s="17">
        <v>2710828.18</v>
      </c>
      <c r="D20" s="17">
        <v>3709953</v>
      </c>
      <c r="E20" s="17">
        <v>3709953</v>
      </c>
      <c r="F20" s="17">
        <v>3129490.84</v>
      </c>
      <c r="G20" s="90">
        <f t="shared" si="0"/>
        <v>115.44408690631214</v>
      </c>
      <c r="H20" s="90">
        <f>F20/E20*100</f>
        <v>84.35392146477328</v>
      </c>
    </row>
    <row r="21" spans="1:8" ht="12.75" customHeight="1">
      <c r="A21" s="15" t="s">
        <v>308</v>
      </c>
      <c r="B21" s="81" t="s">
        <v>309</v>
      </c>
      <c r="C21" s="24">
        <v>166505.73</v>
      </c>
      <c r="D21" s="24"/>
      <c r="E21" s="24"/>
      <c r="F21" s="24">
        <v>250735.05</v>
      </c>
      <c r="G21" s="91">
        <f t="shared" si="0"/>
        <v>150.58643927749512</v>
      </c>
      <c r="H21" s="91"/>
    </row>
    <row r="22" spans="1:8" ht="12.75" customHeight="1">
      <c r="A22" s="15" t="s">
        <v>310</v>
      </c>
      <c r="B22" s="81" t="s">
        <v>311</v>
      </c>
      <c r="C22" s="24">
        <v>2418753.08</v>
      </c>
      <c r="D22" s="24"/>
      <c r="E22" s="24"/>
      <c r="F22" s="24">
        <v>2759938.02</v>
      </c>
      <c r="G22" s="91">
        <f t="shared" si="0"/>
        <v>114.10581935052252</v>
      </c>
      <c r="H22" s="91"/>
    </row>
    <row r="23" spans="1:8" ht="12.75" customHeight="1">
      <c r="A23" s="15" t="s">
        <v>312</v>
      </c>
      <c r="B23" s="81" t="s">
        <v>313</v>
      </c>
      <c r="C23" s="24">
        <v>111540.11</v>
      </c>
      <c r="D23" s="24"/>
      <c r="E23" s="24"/>
      <c r="F23" s="24">
        <v>106969.18</v>
      </c>
      <c r="G23" s="91">
        <f t="shared" si="0"/>
        <v>95.90198539341587</v>
      </c>
      <c r="H23" s="91"/>
    </row>
    <row r="24" spans="1:8" ht="12.75" customHeight="1">
      <c r="A24" s="15" t="s">
        <v>314</v>
      </c>
      <c r="B24" s="81" t="s">
        <v>315</v>
      </c>
      <c r="C24" s="24">
        <v>14029.26</v>
      </c>
      <c r="D24" s="24"/>
      <c r="E24" s="24"/>
      <c r="F24" s="24">
        <v>11848.59</v>
      </c>
      <c r="G24" s="91">
        <f t="shared" si="0"/>
        <v>84.45627210558504</v>
      </c>
      <c r="H24" s="91"/>
    </row>
    <row r="25" spans="1:8" ht="12.75" customHeight="1">
      <c r="A25" s="18" t="s">
        <v>316</v>
      </c>
      <c r="B25" s="80" t="s">
        <v>317</v>
      </c>
      <c r="C25" s="17">
        <v>10044646.27</v>
      </c>
      <c r="D25" s="17">
        <v>12375588</v>
      </c>
      <c r="E25" s="17">
        <v>12363388</v>
      </c>
      <c r="F25" s="17">
        <v>10520803.09</v>
      </c>
      <c r="G25" s="90">
        <f t="shared" si="0"/>
        <v>104.74040406402484</v>
      </c>
      <c r="H25" s="90">
        <f>F25/E25*100</f>
        <v>85.09644031231568</v>
      </c>
    </row>
    <row r="26" spans="1:8" ht="12.75" customHeight="1">
      <c r="A26" s="15" t="s">
        <v>318</v>
      </c>
      <c r="B26" s="81" t="s">
        <v>319</v>
      </c>
      <c r="C26" s="24">
        <v>1580737.89</v>
      </c>
      <c r="D26" s="24"/>
      <c r="E26" s="24"/>
      <c r="F26" s="24">
        <v>1675368.64</v>
      </c>
      <c r="G26" s="91">
        <f t="shared" si="0"/>
        <v>105.98649216917298</v>
      </c>
      <c r="H26" s="91"/>
    </row>
    <row r="27" spans="1:8" ht="12.75" customHeight="1">
      <c r="A27" s="15" t="s">
        <v>320</v>
      </c>
      <c r="B27" s="81" t="s">
        <v>321</v>
      </c>
      <c r="C27" s="24">
        <v>1991117.87</v>
      </c>
      <c r="D27" s="24"/>
      <c r="E27" s="24"/>
      <c r="F27" s="24">
        <v>2482609.96</v>
      </c>
      <c r="G27" s="91">
        <f t="shared" si="0"/>
        <v>124.68422876441765</v>
      </c>
      <c r="H27" s="91"/>
    </row>
    <row r="28" spans="1:8" ht="12.75" customHeight="1">
      <c r="A28" s="15" t="s">
        <v>322</v>
      </c>
      <c r="B28" s="81" t="s">
        <v>323</v>
      </c>
      <c r="C28" s="24">
        <v>5550028.35</v>
      </c>
      <c r="D28" s="24"/>
      <c r="E28" s="24"/>
      <c r="F28" s="24">
        <v>5515535.76</v>
      </c>
      <c r="G28" s="91">
        <f t="shared" si="0"/>
        <v>99.37851506650412</v>
      </c>
      <c r="H28" s="91"/>
    </row>
    <row r="29" spans="1:8" ht="12.75" customHeight="1">
      <c r="A29" s="15" t="s">
        <v>324</v>
      </c>
      <c r="B29" s="81" t="s">
        <v>325</v>
      </c>
      <c r="C29" s="24">
        <v>329266.43</v>
      </c>
      <c r="D29" s="24"/>
      <c r="E29" s="24"/>
      <c r="F29" s="24">
        <v>322906.64</v>
      </c>
      <c r="G29" s="91">
        <f t="shared" si="0"/>
        <v>98.06849729563989</v>
      </c>
      <c r="H29" s="91"/>
    </row>
    <row r="30" spans="1:8" ht="12.75" customHeight="1">
      <c r="A30" s="15" t="s">
        <v>326</v>
      </c>
      <c r="B30" s="81" t="s">
        <v>327</v>
      </c>
      <c r="C30" s="24">
        <v>211669.92</v>
      </c>
      <c r="D30" s="24"/>
      <c r="E30" s="24"/>
      <c r="F30" s="24">
        <v>228799.46</v>
      </c>
      <c r="G30" s="91">
        <f t="shared" si="0"/>
        <v>108.09257167952819</v>
      </c>
      <c r="H30" s="91"/>
    </row>
    <row r="31" spans="1:8" ht="12.75" customHeight="1">
      <c r="A31" s="15" t="s">
        <v>328</v>
      </c>
      <c r="B31" s="81" t="s">
        <v>329</v>
      </c>
      <c r="C31" s="24">
        <v>381825.81</v>
      </c>
      <c r="D31" s="24"/>
      <c r="E31" s="24"/>
      <c r="F31" s="24">
        <v>295582.63</v>
      </c>
      <c r="G31" s="91">
        <f t="shared" si="0"/>
        <v>77.41295173314764</v>
      </c>
      <c r="H31" s="91"/>
    </row>
    <row r="32" spans="1:8" ht="12.75" customHeight="1">
      <c r="A32" s="18" t="s">
        <v>330</v>
      </c>
      <c r="B32" s="80" t="s">
        <v>331</v>
      </c>
      <c r="C32" s="17">
        <v>30250845.17</v>
      </c>
      <c r="D32" s="17">
        <v>41712265</v>
      </c>
      <c r="E32" s="17">
        <v>41752065</v>
      </c>
      <c r="F32" s="17">
        <v>36937912.42</v>
      </c>
      <c r="G32" s="90">
        <f t="shared" si="0"/>
        <v>122.1053898243862</v>
      </c>
      <c r="H32" s="90">
        <f>F32/E32*100</f>
        <v>88.469665919518</v>
      </c>
    </row>
    <row r="33" spans="1:8" ht="12.75" customHeight="1">
      <c r="A33" s="15" t="s">
        <v>332</v>
      </c>
      <c r="B33" s="81" t="s">
        <v>333</v>
      </c>
      <c r="C33" s="24">
        <v>2237191.05</v>
      </c>
      <c r="D33" s="24"/>
      <c r="E33" s="24"/>
      <c r="F33" s="24">
        <v>2068624.52</v>
      </c>
      <c r="G33" s="91">
        <f t="shared" si="0"/>
        <v>92.4652599517596</v>
      </c>
      <c r="H33" s="91"/>
    </row>
    <row r="34" spans="1:8" ht="12.75" customHeight="1">
      <c r="A34" s="15" t="s">
        <v>334</v>
      </c>
      <c r="B34" s="81" t="s">
        <v>335</v>
      </c>
      <c r="C34" s="24">
        <v>6638190.32</v>
      </c>
      <c r="D34" s="24"/>
      <c r="E34" s="24"/>
      <c r="F34" s="24">
        <v>9870331.56</v>
      </c>
      <c r="G34" s="91">
        <f t="shared" si="0"/>
        <v>148.69009600797344</v>
      </c>
      <c r="H34" s="91"/>
    </row>
    <row r="35" spans="1:8" ht="12.75" customHeight="1">
      <c r="A35" s="15" t="s">
        <v>336</v>
      </c>
      <c r="B35" s="81" t="s">
        <v>337</v>
      </c>
      <c r="C35" s="24">
        <v>736782.61</v>
      </c>
      <c r="D35" s="24"/>
      <c r="E35" s="24"/>
      <c r="F35" s="24">
        <v>805620.19</v>
      </c>
      <c r="G35" s="91">
        <f t="shared" si="0"/>
        <v>109.34299738697686</v>
      </c>
      <c r="H35" s="91"/>
    </row>
    <row r="36" spans="1:8" ht="12.75" customHeight="1">
      <c r="A36" s="15" t="s">
        <v>338</v>
      </c>
      <c r="B36" s="81" t="s">
        <v>339</v>
      </c>
      <c r="C36" s="24">
        <v>12376417.85</v>
      </c>
      <c r="D36" s="24"/>
      <c r="E36" s="24"/>
      <c r="F36" s="24">
        <v>14838651.54</v>
      </c>
      <c r="G36" s="91">
        <f t="shared" si="0"/>
        <v>119.89455850506856</v>
      </c>
      <c r="H36" s="91"/>
    </row>
    <row r="37" spans="1:8" ht="12.75" customHeight="1">
      <c r="A37" s="15" t="s">
        <v>340</v>
      </c>
      <c r="B37" s="81" t="s">
        <v>341</v>
      </c>
      <c r="C37" s="24">
        <v>1562214.31</v>
      </c>
      <c r="D37" s="24"/>
      <c r="E37" s="24"/>
      <c r="F37" s="24">
        <v>1822968.22</v>
      </c>
      <c r="G37" s="91">
        <f t="shared" si="0"/>
        <v>116.69130210438283</v>
      </c>
      <c r="H37" s="91"/>
    </row>
    <row r="38" spans="1:8" ht="12.75" customHeight="1">
      <c r="A38" s="15" t="s">
        <v>342</v>
      </c>
      <c r="B38" s="81" t="s">
        <v>343</v>
      </c>
      <c r="C38" s="24">
        <v>144171.38</v>
      </c>
      <c r="D38" s="24"/>
      <c r="E38" s="24"/>
      <c r="F38" s="24">
        <v>492140.03</v>
      </c>
      <c r="G38" s="91">
        <f t="shared" si="0"/>
        <v>341.35764671185086</v>
      </c>
      <c r="H38" s="91"/>
    </row>
    <row r="39" spans="1:8" ht="12.75" customHeight="1">
      <c r="A39" s="15" t="s">
        <v>344</v>
      </c>
      <c r="B39" s="81" t="s">
        <v>345</v>
      </c>
      <c r="C39" s="24">
        <v>3612858.01</v>
      </c>
      <c r="D39" s="24"/>
      <c r="E39" s="24"/>
      <c r="F39" s="24">
        <v>3461633.13</v>
      </c>
      <c r="G39" s="91">
        <f t="shared" si="0"/>
        <v>95.81425897222017</v>
      </c>
      <c r="H39" s="91"/>
    </row>
    <row r="40" spans="1:8" ht="12.75" customHeight="1">
      <c r="A40" s="15" t="s">
        <v>346</v>
      </c>
      <c r="B40" s="81" t="s">
        <v>347</v>
      </c>
      <c r="C40" s="24">
        <v>1220326.49</v>
      </c>
      <c r="D40" s="24"/>
      <c r="E40" s="24"/>
      <c r="F40" s="24">
        <v>1243621.88</v>
      </c>
      <c r="G40" s="91">
        <f t="shared" si="0"/>
        <v>101.90894733424986</v>
      </c>
      <c r="H40" s="91"/>
    </row>
    <row r="41" spans="1:8" ht="12.75" customHeight="1">
      <c r="A41" s="15" t="s">
        <v>348</v>
      </c>
      <c r="B41" s="81" t="s">
        <v>349</v>
      </c>
      <c r="C41" s="24">
        <v>1722693.15</v>
      </c>
      <c r="D41" s="24"/>
      <c r="E41" s="24"/>
      <c r="F41" s="24">
        <v>2334321.35</v>
      </c>
      <c r="G41" s="91">
        <f t="shared" si="0"/>
        <v>135.50418715021883</v>
      </c>
      <c r="H41" s="91"/>
    </row>
    <row r="42" spans="1:8" ht="12.75" customHeight="1">
      <c r="A42" s="18" t="s">
        <v>350</v>
      </c>
      <c r="B42" s="80" t="s">
        <v>351</v>
      </c>
      <c r="C42" s="17">
        <v>61675.95</v>
      </c>
      <c r="D42" s="17">
        <v>411932</v>
      </c>
      <c r="E42" s="17">
        <v>411932</v>
      </c>
      <c r="F42" s="17">
        <v>126726.29</v>
      </c>
      <c r="G42" s="90">
        <f t="shared" si="0"/>
        <v>205.47116015237705</v>
      </c>
      <c r="H42" s="90">
        <f>F42/E42*100</f>
        <v>30.763885786974548</v>
      </c>
    </row>
    <row r="43" spans="1:8" ht="12.75" customHeight="1">
      <c r="A43" s="15" t="s">
        <v>352</v>
      </c>
      <c r="B43" s="81" t="s">
        <v>351</v>
      </c>
      <c r="C43" s="24">
        <v>61675.95</v>
      </c>
      <c r="D43" s="24"/>
      <c r="E43" s="24"/>
      <c r="F43" s="24">
        <v>126726.29</v>
      </c>
      <c r="G43" s="91">
        <f t="shared" si="0"/>
        <v>205.47116015237705</v>
      </c>
      <c r="H43" s="91"/>
    </row>
    <row r="44" spans="1:8" ht="12.75" customHeight="1">
      <c r="A44" s="18" t="s">
        <v>353</v>
      </c>
      <c r="B44" s="80" t="s">
        <v>354</v>
      </c>
      <c r="C44" s="17">
        <v>2683389.79</v>
      </c>
      <c r="D44" s="17">
        <v>4454174</v>
      </c>
      <c r="E44" s="17">
        <v>4480024</v>
      </c>
      <c r="F44" s="17">
        <v>3617417.25</v>
      </c>
      <c r="G44" s="90">
        <f t="shared" si="0"/>
        <v>134.80774442389153</v>
      </c>
      <c r="H44" s="90">
        <f>F44/E44*100</f>
        <v>80.74548819381326</v>
      </c>
    </row>
    <row r="45" spans="1:8" ht="12.75" customHeight="1">
      <c r="A45" s="15" t="s">
        <v>355</v>
      </c>
      <c r="B45" s="81" t="s">
        <v>356</v>
      </c>
      <c r="C45" s="24">
        <v>222204.36</v>
      </c>
      <c r="D45" s="24"/>
      <c r="E45" s="24"/>
      <c r="F45" s="24">
        <v>534564.59</v>
      </c>
      <c r="G45" s="91">
        <f t="shared" si="0"/>
        <v>240.57340279011626</v>
      </c>
      <c r="H45" s="91"/>
    </row>
    <row r="46" spans="1:8" ht="12.75" customHeight="1">
      <c r="A46" s="15" t="s">
        <v>357</v>
      </c>
      <c r="B46" s="81" t="s">
        <v>358</v>
      </c>
      <c r="C46" s="24">
        <v>573226.17</v>
      </c>
      <c r="D46" s="24"/>
      <c r="E46" s="24"/>
      <c r="F46" s="24">
        <v>575480.57</v>
      </c>
      <c r="G46" s="91">
        <f t="shared" si="0"/>
        <v>100.39328281191347</v>
      </c>
      <c r="H46" s="91"/>
    </row>
    <row r="47" spans="1:8" ht="12.75" customHeight="1">
      <c r="A47" s="15" t="s">
        <v>359</v>
      </c>
      <c r="B47" s="81" t="s">
        <v>360</v>
      </c>
      <c r="C47" s="24">
        <v>92257.26</v>
      </c>
      <c r="D47" s="24"/>
      <c r="E47" s="24"/>
      <c r="F47" s="24">
        <v>150153.8</v>
      </c>
      <c r="G47" s="91">
        <f t="shared" si="0"/>
        <v>162.75553815493762</v>
      </c>
      <c r="H47" s="91"/>
    </row>
    <row r="48" spans="1:8" ht="12.75" customHeight="1">
      <c r="A48" s="15" t="s">
        <v>361</v>
      </c>
      <c r="B48" s="81" t="s">
        <v>65</v>
      </c>
      <c r="C48" s="24">
        <v>192129.19</v>
      </c>
      <c r="D48" s="24"/>
      <c r="E48" s="24"/>
      <c r="F48" s="24">
        <v>150506.44</v>
      </c>
      <c r="G48" s="91">
        <f t="shared" si="0"/>
        <v>78.33606127210551</v>
      </c>
      <c r="H48" s="91"/>
    </row>
    <row r="49" spans="1:8" ht="12.75" customHeight="1">
      <c r="A49" s="15" t="s">
        <v>362</v>
      </c>
      <c r="B49" s="81" t="s">
        <v>363</v>
      </c>
      <c r="C49" s="24">
        <v>489639.1</v>
      </c>
      <c r="D49" s="24"/>
      <c r="E49" s="24"/>
      <c r="F49" s="24">
        <v>329062.97</v>
      </c>
      <c r="G49" s="91">
        <f t="shared" si="0"/>
        <v>67.20520685541656</v>
      </c>
      <c r="H49" s="91"/>
    </row>
    <row r="50" spans="1:8" ht="12.75" customHeight="1">
      <c r="A50" s="15" t="s">
        <v>364</v>
      </c>
      <c r="B50" s="81" t="s">
        <v>66</v>
      </c>
      <c r="C50" s="24">
        <v>416906.26</v>
      </c>
      <c r="D50" s="24"/>
      <c r="E50" s="24"/>
      <c r="F50" s="24">
        <v>168385.1</v>
      </c>
      <c r="G50" s="91">
        <f t="shared" si="0"/>
        <v>40.38919924109559</v>
      </c>
      <c r="H50" s="91"/>
    </row>
    <row r="51" spans="1:8" ht="12.75" customHeight="1">
      <c r="A51" s="15" t="s">
        <v>365</v>
      </c>
      <c r="B51" s="81" t="s">
        <v>354</v>
      </c>
      <c r="C51" s="24">
        <v>697027.45</v>
      </c>
      <c r="D51" s="24"/>
      <c r="E51" s="24"/>
      <c r="F51" s="24">
        <v>1709263.78</v>
      </c>
      <c r="G51" s="91">
        <f t="shared" si="0"/>
        <v>245.22187469087484</v>
      </c>
      <c r="H51" s="91"/>
    </row>
    <row r="52" spans="1:8" ht="12.75" customHeight="1">
      <c r="A52" s="18" t="s">
        <v>366</v>
      </c>
      <c r="B52" s="80" t="s">
        <v>367</v>
      </c>
      <c r="C52" s="17">
        <v>1268718.86</v>
      </c>
      <c r="D52" s="17">
        <v>1260950</v>
      </c>
      <c r="E52" s="17">
        <v>1260950</v>
      </c>
      <c r="F52" s="17">
        <v>1231619.24</v>
      </c>
      <c r="G52" s="90">
        <f t="shared" si="0"/>
        <v>97.07582024909757</v>
      </c>
      <c r="H52" s="90">
        <f>F52/E52*100</f>
        <v>97.67391569848131</v>
      </c>
    </row>
    <row r="53" spans="1:8" ht="12.75" customHeight="1">
      <c r="A53" s="18" t="s">
        <v>368</v>
      </c>
      <c r="B53" s="80" t="s">
        <v>369</v>
      </c>
      <c r="C53" s="17">
        <v>993205.45</v>
      </c>
      <c r="D53" s="17">
        <v>1048000</v>
      </c>
      <c r="E53" s="17">
        <v>1048000</v>
      </c>
      <c r="F53" s="17">
        <v>1044300.36</v>
      </c>
      <c r="G53" s="90">
        <f t="shared" si="0"/>
        <v>105.14444519006616</v>
      </c>
      <c r="H53" s="90">
        <f>F53/E53*100</f>
        <v>99.64698091603054</v>
      </c>
    </row>
    <row r="54" spans="1:8" ht="12.75" customHeight="1">
      <c r="A54" s="15" t="s">
        <v>370</v>
      </c>
      <c r="B54" s="81" t="s">
        <v>116</v>
      </c>
      <c r="C54" s="24">
        <v>788842.21</v>
      </c>
      <c r="D54" s="24"/>
      <c r="E54" s="24"/>
      <c r="F54" s="24">
        <v>683466.82</v>
      </c>
      <c r="G54" s="91">
        <f t="shared" si="0"/>
        <v>86.64176578482025</v>
      </c>
      <c r="H54" s="91"/>
    </row>
    <row r="55" spans="1:8" ht="12.75" customHeight="1">
      <c r="A55" s="15" t="s">
        <v>371</v>
      </c>
      <c r="B55" s="81" t="s">
        <v>38</v>
      </c>
      <c r="C55" s="24">
        <v>204363.24</v>
      </c>
      <c r="D55" s="24"/>
      <c r="E55" s="24"/>
      <c r="F55" s="24">
        <v>360833.54</v>
      </c>
      <c r="G55" s="91">
        <f t="shared" si="0"/>
        <v>176.56479707407263</v>
      </c>
      <c r="H55" s="91"/>
    </row>
    <row r="56" spans="1:8" ht="12.75" customHeight="1">
      <c r="A56" s="18" t="s">
        <v>372</v>
      </c>
      <c r="B56" s="80" t="s">
        <v>373</v>
      </c>
      <c r="C56" s="17">
        <v>275513.41</v>
      </c>
      <c r="D56" s="17">
        <v>212950</v>
      </c>
      <c r="E56" s="17">
        <v>212950</v>
      </c>
      <c r="F56" s="17">
        <v>187318.88</v>
      </c>
      <c r="G56" s="90">
        <f t="shared" si="0"/>
        <v>67.989024563269</v>
      </c>
      <c r="H56" s="90">
        <f>F56/E56*100</f>
        <v>87.96378492603898</v>
      </c>
    </row>
    <row r="57" spans="1:8" ht="12.75" customHeight="1">
      <c r="A57" s="15" t="s">
        <v>374</v>
      </c>
      <c r="B57" s="81" t="s">
        <v>375</v>
      </c>
      <c r="C57" s="24">
        <v>237743.9</v>
      </c>
      <c r="D57" s="24"/>
      <c r="E57" s="24"/>
      <c r="F57" s="24">
        <v>138847.61</v>
      </c>
      <c r="G57" s="91">
        <f t="shared" si="0"/>
        <v>58.402175618385996</v>
      </c>
      <c r="H57" s="91"/>
    </row>
    <row r="58" spans="1:8" ht="12.75" customHeight="1">
      <c r="A58" s="15" t="s">
        <v>376</v>
      </c>
      <c r="B58" s="81" t="s">
        <v>54</v>
      </c>
      <c r="C58" s="24">
        <v>2205.95</v>
      </c>
      <c r="D58" s="24"/>
      <c r="E58" s="24"/>
      <c r="F58" s="24">
        <v>11526.44</v>
      </c>
      <c r="G58" s="91">
        <f t="shared" si="0"/>
        <v>522.5159228450328</v>
      </c>
      <c r="H58" s="91"/>
    </row>
    <row r="59" spans="1:8" ht="12.75" customHeight="1">
      <c r="A59" s="15" t="s">
        <v>377</v>
      </c>
      <c r="B59" s="81" t="s">
        <v>378</v>
      </c>
      <c r="C59" s="24">
        <v>1372.98</v>
      </c>
      <c r="D59" s="24"/>
      <c r="E59" s="24"/>
      <c r="F59" s="24">
        <v>338.41</v>
      </c>
      <c r="G59" s="91">
        <f t="shared" si="0"/>
        <v>24.647846290550483</v>
      </c>
      <c r="H59" s="91"/>
    </row>
    <row r="60" spans="1:8" ht="12.75" customHeight="1">
      <c r="A60" s="15" t="s">
        <v>379</v>
      </c>
      <c r="B60" s="81" t="s">
        <v>380</v>
      </c>
      <c r="C60" s="24">
        <v>34190.58</v>
      </c>
      <c r="D60" s="24"/>
      <c r="E60" s="24"/>
      <c r="F60" s="24">
        <v>36606.42</v>
      </c>
      <c r="G60" s="91">
        <f t="shared" si="0"/>
        <v>107.06580584476777</v>
      </c>
      <c r="H60" s="91"/>
    </row>
    <row r="61" spans="1:8" ht="12.75" customHeight="1">
      <c r="A61" s="18" t="s">
        <v>381</v>
      </c>
      <c r="B61" s="80" t="s">
        <v>382</v>
      </c>
      <c r="C61" s="17">
        <v>611935.3</v>
      </c>
      <c r="D61" s="17">
        <v>5673720</v>
      </c>
      <c r="E61" s="17">
        <v>5691420</v>
      </c>
      <c r="F61" s="17">
        <v>5257618.79</v>
      </c>
      <c r="G61" s="90">
        <f t="shared" si="0"/>
        <v>859.17886907325</v>
      </c>
      <c r="H61" s="90">
        <f>F61/E61*100</f>
        <v>92.37797930920578</v>
      </c>
    </row>
    <row r="62" spans="1:8" ht="12.75" customHeight="1">
      <c r="A62" s="18" t="s">
        <v>383</v>
      </c>
      <c r="B62" s="80" t="s">
        <v>384</v>
      </c>
      <c r="C62" s="17">
        <v>495480.7</v>
      </c>
      <c r="D62" s="17">
        <v>687000</v>
      </c>
      <c r="E62" s="17">
        <v>687000</v>
      </c>
      <c r="F62" s="17">
        <v>647000</v>
      </c>
      <c r="G62" s="90">
        <f t="shared" si="0"/>
        <v>130.58026276300973</v>
      </c>
      <c r="H62" s="90">
        <f>F62/E62*100</f>
        <v>94.17758369723435</v>
      </c>
    </row>
    <row r="63" spans="1:8" ht="12.75" customHeight="1">
      <c r="A63" s="15" t="s">
        <v>385</v>
      </c>
      <c r="B63" s="81" t="s">
        <v>384</v>
      </c>
      <c r="C63" s="24">
        <v>495480.7</v>
      </c>
      <c r="D63" s="24"/>
      <c r="E63" s="24"/>
      <c r="F63" s="24">
        <v>647000</v>
      </c>
      <c r="G63" s="91">
        <f t="shared" si="0"/>
        <v>130.58026276300973</v>
      </c>
      <c r="H63" s="91"/>
    </row>
    <row r="64" spans="1:8" ht="12.75" customHeight="1">
      <c r="A64" s="18" t="s">
        <v>386</v>
      </c>
      <c r="B64" s="80" t="s">
        <v>117</v>
      </c>
      <c r="C64" s="17">
        <v>116454.6</v>
      </c>
      <c r="D64" s="17">
        <v>4986720</v>
      </c>
      <c r="E64" s="17">
        <v>5004420</v>
      </c>
      <c r="F64" s="17">
        <v>4610618.79</v>
      </c>
      <c r="G64" s="90">
        <f t="shared" si="0"/>
        <v>3959.1555765079265</v>
      </c>
      <c r="H64" s="90">
        <f>F64/E64*100</f>
        <v>92.13093205606245</v>
      </c>
    </row>
    <row r="65" spans="1:8" ht="12.75" customHeight="1">
      <c r="A65" s="15" t="s">
        <v>387</v>
      </c>
      <c r="B65" s="81" t="s">
        <v>388</v>
      </c>
      <c r="C65" s="24">
        <v>38986.81</v>
      </c>
      <c r="D65" s="24"/>
      <c r="E65" s="24"/>
      <c r="F65" s="24">
        <v>138724.32</v>
      </c>
      <c r="G65" s="91">
        <f t="shared" si="0"/>
        <v>355.8237260242631</v>
      </c>
      <c r="H65" s="91"/>
    </row>
    <row r="66" spans="1:8" ht="12.75" customHeight="1">
      <c r="A66" s="15" t="s">
        <v>389</v>
      </c>
      <c r="B66" s="81" t="s">
        <v>118</v>
      </c>
      <c r="C66" s="24">
        <v>77467.79</v>
      </c>
      <c r="D66" s="24"/>
      <c r="E66" s="24"/>
      <c r="F66" s="24">
        <v>4471894.47</v>
      </c>
      <c r="G66" s="91">
        <f t="shared" si="0"/>
        <v>5772.585573952736</v>
      </c>
      <c r="H66" s="91"/>
    </row>
    <row r="67" spans="1:8" ht="12.75" customHeight="1">
      <c r="A67" s="18" t="s">
        <v>683</v>
      </c>
      <c r="B67" s="82" t="s">
        <v>684</v>
      </c>
      <c r="C67" s="17">
        <v>0</v>
      </c>
      <c r="D67" s="17">
        <v>0</v>
      </c>
      <c r="E67" s="17">
        <v>0</v>
      </c>
      <c r="F67" s="17">
        <v>0</v>
      </c>
      <c r="G67" s="90" t="s">
        <v>1349</v>
      </c>
      <c r="H67" s="90" t="s">
        <v>1349</v>
      </c>
    </row>
    <row r="68" spans="1:8" ht="12.75" customHeight="1">
      <c r="A68" s="15" t="s">
        <v>685</v>
      </c>
      <c r="B68" s="81" t="s">
        <v>684</v>
      </c>
      <c r="C68" s="24">
        <v>0</v>
      </c>
      <c r="D68" s="24"/>
      <c r="E68" s="24"/>
      <c r="F68" s="24">
        <v>0</v>
      </c>
      <c r="G68" s="91" t="s">
        <v>1349</v>
      </c>
      <c r="H68" s="91"/>
    </row>
    <row r="69" spans="1:8" ht="12.75" customHeight="1">
      <c r="A69" s="18" t="s">
        <v>390</v>
      </c>
      <c r="B69" s="80" t="s">
        <v>67</v>
      </c>
      <c r="C69" s="17">
        <v>3094169.15</v>
      </c>
      <c r="D69" s="17">
        <v>4293523</v>
      </c>
      <c r="E69" s="17">
        <v>4314523</v>
      </c>
      <c r="F69" s="17">
        <v>4246097.03</v>
      </c>
      <c r="G69" s="90">
        <f t="shared" si="0"/>
        <v>137.2289885961794</v>
      </c>
      <c r="H69" s="90">
        <f>F69/E69*100</f>
        <v>98.41405480976692</v>
      </c>
    </row>
    <row r="70" spans="1:8" ht="12.75" customHeight="1">
      <c r="A70" s="18" t="s">
        <v>391</v>
      </c>
      <c r="B70" s="80" t="s">
        <v>392</v>
      </c>
      <c r="C70" s="17">
        <v>264587.72</v>
      </c>
      <c r="D70" s="17">
        <v>1300959</v>
      </c>
      <c r="E70" s="17">
        <v>1317659</v>
      </c>
      <c r="F70" s="17">
        <v>1311828.37</v>
      </c>
      <c r="G70" s="90">
        <f t="shared" si="0"/>
        <v>495.80092757139306</v>
      </c>
      <c r="H70" s="90">
        <f>F70/E70*100</f>
        <v>99.55750084050578</v>
      </c>
    </row>
    <row r="71" spans="1:8" ht="12.75" customHeight="1">
      <c r="A71" s="15" t="s">
        <v>393</v>
      </c>
      <c r="B71" s="81" t="s">
        <v>394</v>
      </c>
      <c r="C71" s="24">
        <v>217617.62</v>
      </c>
      <c r="D71" s="24"/>
      <c r="E71" s="24"/>
      <c r="F71" s="24">
        <v>356485.7</v>
      </c>
      <c r="G71" s="91">
        <f aca="true" t="shared" si="1" ref="G71:G130">F71/C71*100</f>
        <v>163.8128842692058</v>
      </c>
      <c r="H71" s="91"/>
    </row>
    <row r="72" spans="1:8" ht="12.75" customHeight="1">
      <c r="A72" s="15" t="s">
        <v>395</v>
      </c>
      <c r="B72" s="81" t="s">
        <v>396</v>
      </c>
      <c r="C72" s="24">
        <v>46970.1</v>
      </c>
      <c r="D72" s="24"/>
      <c r="E72" s="24"/>
      <c r="F72" s="24">
        <v>955342.67</v>
      </c>
      <c r="G72" s="91">
        <f t="shared" si="1"/>
        <v>2033.937909436003</v>
      </c>
      <c r="H72" s="91"/>
    </row>
    <row r="73" spans="1:8" ht="12.75" customHeight="1">
      <c r="A73" s="18" t="s">
        <v>397</v>
      </c>
      <c r="B73" s="80" t="s">
        <v>68</v>
      </c>
      <c r="C73" s="17">
        <v>2829581.43</v>
      </c>
      <c r="D73" s="17">
        <v>2790250</v>
      </c>
      <c r="E73" s="17">
        <v>2794550</v>
      </c>
      <c r="F73" s="17">
        <v>2742212.07</v>
      </c>
      <c r="G73" s="90">
        <f t="shared" si="1"/>
        <v>96.91228677592784</v>
      </c>
      <c r="H73" s="90">
        <f>F73/E73*100</f>
        <v>98.12714283158289</v>
      </c>
    </row>
    <row r="74" spans="1:8" ht="12.75" customHeight="1">
      <c r="A74" s="15" t="s">
        <v>398</v>
      </c>
      <c r="B74" s="81" t="s">
        <v>69</v>
      </c>
      <c r="C74" s="24">
        <v>2044899.43</v>
      </c>
      <c r="D74" s="24"/>
      <c r="E74" s="24"/>
      <c r="F74" s="24">
        <v>2192212.07</v>
      </c>
      <c r="G74" s="91">
        <f t="shared" si="1"/>
        <v>107.20390635543382</v>
      </c>
      <c r="H74" s="91"/>
    </row>
    <row r="75" spans="1:8" ht="12.75" customHeight="1">
      <c r="A75" s="15" t="s">
        <v>399</v>
      </c>
      <c r="B75" s="81" t="s">
        <v>70</v>
      </c>
      <c r="C75" s="24">
        <v>784682</v>
      </c>
      <c r="D75" s="24"/>
      <c r="E75" s="24"/>
      <c r="F75" s="24">
        <v>550000</v>
      </c>
      <c r="G75" s="91">
        <f t="shared" si="1"/>
        <v>70.09208825995754</v>
      </c>
      <c r="H75" s="91"/>
    </row>
    <row r="76" spans="1:8" ht="12.75" customHeight="1">
      <c r="A76" s="3" t="s">
        <v>1370</v>
      </c>
      <c r="B76" s="3" t="s">
        <v>193</v>
      </c>
      <c r="C76" s="17">
        <v>0</v>
      </c>
      <c r="D76" s="17">
        <v>157500</v>
      </c>
      <c r="E76" s="17">
        <v>157500</v>
      </c>
      <c r="F76" s="17">
        <v>157604.73</v>
      </c>
      <c r="G76" s="90" t="s">
        <v>1349</v>
      </c>
      <c r="H76" s="90">
        <f>F76/E76*100</f>
        <v>100.06649523809526</v>
      </c>
    </row>
    <row r="77" spans="1:8" ht="12.75" customHeight="1">
      <c r="A77" s="11" t="s">
        <v>1371</v>
      </c>
      <c r="B77" s="70" t="s">
        <v>195</v>
      </c>
      <c r="C77" s="15">
        <v>0</v>
      </c>
      <c r="D77" s="24"/>
      <c r="E77" s="24"/>
      <c r="F77" s="24">
        <v>157604.73</v>
      </c>
      <c r="G77" s="91" t="s">
        <v>1349</v>
      </c>
      <c r="H77" s="91"/>
    </row>
    <row r="78" spans="1:8" ht="12.75" customHeight="1">
      <c r="A78" s="3" t="s">
        <v>1372</v>
      </c>
      <c r="B78" s="3" t="s">
        <v>1355</v>
      </c>
      <c r="C78" s="17">
        <v>0</v>
      </c>
      <c r="D78" s="17">
        <v>44814</v>
      </c>
      <c r="E78" s="17">
        <v>44814</v>
      </c>
      <c r="F78" s="17">
        <v>34451.86</v>
      </c>
      <c r="G78" s="90" t="s">
        <v>1349</v>
      </c>
      <c r="H78" s="90">
        <f>F78/E78*100</f>
        <v>76.87744901146964</v>
      </c>
    </row>
    <row r="79" spans="1:8" ht="12.75" customHeight="1">
      <c r="A79" s="11" t="s">
        <v>1373</v>
      </c>
      <c r="B79" s="70" t="s">
        <v>1357</v>
      </c>
      <c r="C79" s="15">
        <v>0</v>
      </c>
      <c r="D79" s="24"/>
      <c r="E79" s="24"/>
      <c r="F79" s="24">
        <v>34451.86</v>
      </c>
      <c r="G79" s="91" t="s">
        <v>1349</v>
      </c>
      <c r="H79" s="91"/>
    </row>
    <row r="80" spans="1:8" ht="12.75" customHeight="1">
      <c r="A80" s="18" t="s">
        <v>400</v>
      </c>
      <c r="B80" s="80" t="s">
        <v>401</v>
      </c>
      <c r="C80" s="17">
        <v>7568634.04</v>
      </c>
      <c r="D80" s="17">
        <v>8508378</v>
      </c>
      <c r="E80" s="17">
        <v>8508378</v>
      </c>
      <c r="F80" s="17">
        <v>8109285.88</v>
      </c>
      <c r="G80" s="90">
        <f t="shared" si="1"/>
        <v>107.14332120092836</v>
      </c>
      <c r="H80" s="90">
        <f>F80/E80*100</f>
        <v>95.30942184280012</v>
      </c>
    </row>
    <row r="81" spans="1:8" ht="12.75" customHeight="1">
      <c r="A81" s="18" t="s">
        <v>402</v>
      </c>
      <c r="B81" s="80" t="s">
        <v>403</v>
      </c>
      <c r="C81" s="17">
        <v>7568634.04</v>
      </c>
      <c r="D81" s="17">
        <v>8508378</v>
      </c>
      <c r="E81" s="17">
        <v>8508378</v>
      </c>
      <c r="F81" s="17">
        <v>8109285.88</v>
      </c>
      <c r="G81" s="90">
        <f t="shared" si="1"/>
        <v>107.14332120092836</v>
      </c>
      <c r="H81" s="90">
        <f>F81/E81*100</f>
        <v>95.30942184280012</v>
      </c>
    </row>
    <row r="82" spans="1:8" ht="12.75" customHeight="1">
      <c r="A82" s="15" t="s">
        <v>404</v>
      </c>
      <c r="B82" s="81" t="s">
        <v>405</v>
      </c>
      <c r="C82" s="24">
        <v>2927512.44</v>
      </c>
      <c r="D82" s="24"/>
      <c r="E82" s="24"/>
      <c r="F82" s="24">
        <v>3333803.59</v>
      </c>
      <c r="G82" s="91">
        <f t="shared" si="1"/>
        <v>113.87837484304593</v>
      </c>
      <c r="H82" s="91"/>
    </row>
    <row r="83" spans="1:8" ht="12.75" customHeight="1">
      <c r="A83" s="15" t="s">
        <v>406</v>
      </c>
      <c r="B83" s="81" t="s">
        <v>407</v>
      </c>
      <c r="C83" s="24">
        <v>4641121.6</v>
      </c>
      <c r="D83" s="24"/>
      <c r="E83" s="24"/>
      <c r="F83" s="24">
        <v>4775482.29</v>
      </c>
      <c r="G83" s="91">
        <f t="shared" si="1"/>
        <v>102.89500473333861</v>
      </c>
      <c r="H83" s="91"/>
    </row>
    <row r="84" spans="1:8" ht="12.75" customHeight="1">
      <c r="A84" s="18" t="s">
        <v>408</v>
      </c>
      <c r="B84" s="80" t="s">
        <v>409</v>
      </c>
      <c r="C84" s="17">
        <v>17627786.84</v>
      </c>
      <c r="D84" s="17">
        <v>16222406</v>
      </c>
      <c r="E84" s="17">
        <v>16222406</v>
      </c>
      <c r="F84" s="17">
        <v>15522031.78</v>
      </c>
      <c r="G84" s="90">
        <f t="shared" si="1"/>
        <v>88.05434239072066</v>
      </c>
      <c r="H84" s="90">
        <f>F84/E84*100</f>
        <v>95.68267358121847</v>
      </c>
    </row>
    <row r="85" spans="1:8" ht="12.75" customHeight="1">
      <c r="A85" s="18" t="s">
        <v>410</v>
      </c>
      <c r="B85" s="80" t="s">
        <v>251</v>
      </c>
      <c r="C85" s="17">
        <v>13223178.44</v>
      </c>
      <c r="D85" s="17">
        <v>11140157</v>
      </c>
      <c r="E85" s="17">
        <v>11140157</v>
      </c>
      <c r="F85" s="17">
        <v>11014045.51</v>
      </c>
      <c r="G85" s="90">
        <f t="shared" si="1"/>
        <v>83.29348015665136</v>
      </c>
      <c r="H85" s="90">
        <f>F85/E85*100</f>
        <v>98.86795590044197</v>
      </c>
    </row>
    <row r="86" spans="1:8" ht="12.75" customHeight="1">
      <c r="A86" s="15" t="s">
        <v>411</v>
      </c>
      <c r="B86" s="81" t="s">
        <v>412</v>
      </c>
      <c r="C86" s="24">
        <v>13084956.87</v>
      </c>
      <c r="D86" s="24"/>
      <c r="E86" s="24"/>
      <c r="F86" s="24">
        <v>11009687.87</v>
      </c>
      <c r="G86" s="91">
        <f t="shared" si="1"/>
        <v>84.14003943140243</v>
      </c>
      <c r="H86" s="91"/>
    </row>
    <row r="87" spans="1:8" ht="12.75" customHeight="1">
      <c r="A87" s="15" t="s">
        <v>413</v>
      </c>
      <c r="B87" s="81" t="s">
        <v>414</v>
      </c>
      <c r="C87" s="24">
        <v>81200</v>
      </c>
      <c r="D87" s="24"/>
      <c r="E87" s="24"/>
      <c r="F87" s="24">
        <v>0</v>
      </c>
      <c r="G87" s="91">
        <f t="shared" si="1"/>
        <v>0</v>
      </c>
      <c r="H87" s="91"/>
    </row>
    <row r="88" spans="1:8" ht="12.75" customHeight="1">
      <c r="A88" s="15" t="s">
        <v>686</v>
      </c>
      <c r="B88" s="81" t="s">
        <v>687</v>
      </c>
      <c r="C88" s="24">
        <v>57021.57</v>
      </c>
      <c r="D88" s="24"/>
      <c r="E88" s="24"/>
      <c r="F88" s="24">
        <v>4357.64</v>
      </c>
      <c r="G88" s="91">
        <f t="shared" si="1"/>
        <v>7.642090528198365</v>
      </c>
      <c r="H88" s="91"/>
    </row>
    <row r="89" spans="1:8" ht="12.75" customHeight="1">
      <c r="A89" s="18" t="s">
        <v>415</v>
      </c>
      <c r="B89" s="80" t="s">
        <v>252</v>
      </c>
      <c r="C89" s="17">
        <v>485308.5</v>
      </c>
      <c r="D89" s="17">
        <v>1127532</v>
      </c>
      <c r="E89" s="17">
        <v>1127532</v>
      </c>
      <c r="F89" s="17">
        <v>607055</v>
      </c>
      <c r="G89" s="90">
        <f t="shared" si="1"/>
        <v>125.0864141056668</v>
      </c>
      <c r="H89" s="90">
        <f>F89/E89*100</f>
        <v>53.83927019366192</v>
      </c>
    </row>
    <row r="90" spans="1:8" s="30" customFormat="1" ht="12.75" customHeight="1">
      <c r="A90" s="23">
        <v>3821</v>
      </c>
      <c r="B90" s="81" t="s">
        <v>736</v>
      </c>
      <c r="C90" s="24">
        <v>108000</v>
      </c>
      <c r="D90" s="24"/>
      <c r="E90" s="24"/>
      <c r="F90" s="24">
        <v>0</v>
      </c>
      <c r="G90" s="91">
        <f t="shared" si="1"/>
        <v>0</v>
      </c>
      <c r="H90" s="91"/>
    </row>
    <row r="91" spans="1:8" ht="12.75" customHeight="1">
      <c r="A91" s="15" t="s">
        <v>416</v>
      </c>
      <c r="B91" s="81" t="s">
        <v>417</v>
      </c>
      <c r="C91" s="24">
        <v>377308.5</v>
      </c>
      <c r="D91" s="24"/>
      <c r="E91" s="24"/>
      <c r="F91" s="24">
        <v>607055</v>
      </c>
      <c r="G91" s="91">
        <f t="shared" si="1"/>
        <v>160.890889020523</v>
      </c>
      <c r="H91" s="91"/>
    </row>
    <row r="92" spans="1:8" ht="12.75" customHeight="1">
      <c r="A92" s="18" t="s">
        <v>418</v>
      </c>
      <c r="B92" s="80" t="s">
        <v>419</v>
      </c>
      <c r="C92" s="17">
        <v>0</v>
      </c>
      <c r="D92" s="17">
        <v>94717</v>
      </c>
      <c r="E92" s="17">
        <v>94717</v>
      </c>
      <c r="F92" s="17">
        <v>44717.39</v>
      </c>
      <c r="G92" s="90" t="s">
        <v>1349</v>
      </c>
      <c r="H92" s="90">
        <f>F92/E92*100</f>
        <v>47.211577647096085</v>
      </c>
    </row>
    <row r="93" spans="1:8" ht="12.75" customHeight="1">
      <c r="A93" s="15" t="s">
        <v>420</v>
      </c>
      <c r="B93" s="81" t="s">
        <v>421</v>
      </c>
      <c r="C93" s="24">
        <v>0</v>
      </c>
      <c r="D93" s="24"/>
      <c r="E93" s="24"/>
      <c r="F93" s="24">
        <v>44717.39</v>
      </c>
      <c r="G93" s="91" t="s">
        <v>1349</v>
      </c>
      <c r="H93" s="91"/>
    </row>
    <row r="94" spans="1:8" ht="12.75" customHeight="1">
      <c r="A94" s="18" t="s">
        <v>422</v>
      </c>
      <c r="B94" s="80" t="s">
        <v>423</v>
      </c>
      <c r="C94" s="17">
        <v>3919299.9</v>
      </c>
      <c r="D94" s="17">
        <v>3860000</v>
      </c>
      <c r="E94" s="17">
        <v>3860000</v>
      </c>
      <c r="F94" s="17">
        <v>3856213.88</v>
      </c>
      <c r="G94" s="90">
        <f t="shared" si="1"/>
        <v>98.39037528105466</v>
      </c>
      <c r="H94" s="90">
        <f>F94/E94*100</f>
        <v>99.90191398963731</v>
      </c>
    </row>
    <row r="95" spans="1:8" ht="12.75" customHeight="1">
      <c r="A95" s="15" t="s">
        <v>424</v>
      </c>
      <c r="B95" s="81" t="s">
        <v>39</v>
      </c>
      <c r="C95" s="24">
        <v>3919299.9</v>
      </c>
      <c r="D95" s="24"/>
      <c r="E95" s="24"/>
      <c r="F95" s="24">
        <v>3856213.88</v>
      </c>
      <c r="G95" s="91">
        <f t="shared" si="1"/>
        <v>98.39037528105466</v>
      </c>
      <c r="H95" s="91"/>
    </row>
    <row r="96" spans="1:8" s="7" customFormat="1" ht="12.75" customHeight="1">
      <c r="A96" s="15"/>
      <c r="B96" s="81"/>
      <c r="C96" s="24"/>
      <c r="D96" s="24"/>
      <c r="E96" s="15"/>
      <c r="F96" s="15"/>
      <c r="G96" s="91"/>
      <c r="H96" s="91"/>
    </row>
    <row r="97" spans="1:8" s="8" customFormat="1" ht="12.75" customHeight="1">
      <c r="A97" s="55" t="s">
        <v>425</v>
      </c>
      <c r="B97" s="79" t="s">
        <v>688</v>
      </c>
      <c r="C97" s="56">
        <f>C98+C104+C126</f>
        <v>63161310.050000004</v>
      </c>
      <c r="D97" s="56">
        <f>D98+D104+D126</f>
        <v>65620744</v>
      </c>
      <c r="E97" s="56">
        <f>E98+E104+E126</f>
        <v>65636044</v>
      </c>
      <c r="F97" s="56">
        <f>F98+F104+F126</f>
        <v>49263820.14</v>
      </c>
      <c r="G97" s="66">
        <f>F97/C97*100</f>
        <v>77.99683081462621</v>
      </c>
      <c r="H97" s="66">
        <f>F97/E97*100</f>
        <v>75.05604716213548</v>
      </c>
    </row>
    <row r="98" spans="1:8" s="7" customFormat="1" ht="12.75" customHeight="1">
      <c r="A98" s="18" t="s">
        <v>426</v>
      </c>
      <c r="B98" s="80" t="s">
        <v>427</v>
      </c>
      <c r="C98" s="17">
        <v>8060521.39</v>
      </c>
      <c r="D98" s="17">
        <v>4995500</v>
      </c>
      <c r="E98" s="17">
        <v>4995500</v>
      </c>
      <c r="F98" s="17">
        <v>4545895.71</v>
      </c>
      <c r="G98" s="90">
        <f t="shared" si="1"/>
        <v>56.39704294612634</v>
      </c>
      <c r="H98" s="90">
        <f>F98/E98*100</f>
        <v>90.99981403262937</v>
      </c>
    </row>
    <row r="99" spans="1:8" ht="12.75" customHeight="1">
      <c r="A99" s="18" t="s">
        <v>428</v>
      </c>
      <c r="B99" s="80" t="s">
        <v>429</v>
      </c>
      <c r="C99" s="17">
        <v>5833424.23</v>
      </c>
      <c r="D99" s="17">
        <v>1350000</v>
      </c>
      <c r="E99" s="17">
        <v>1350000</v>
      </c>
      <c r="F99" s="17">
        <v>1261705.12</v>
      </c>
      <c r="G99" s="90">
        <f t="shared" si="1"/>
        <v>21.628893600971654</v>
      </c>
      <c r="H99" s="90">
        <f>F99/E99*100</f>
        <v>93.45963851851853</v>
      </c>
    </row>
    <row r="100" spans="1:8" ht="12.75" customHeight="1">
      <c r="A100" s="15" t="s">
        <v>430</v>
      </c>
      <c r="B100" s="81" t="s">
        <v>268</v>
      </c>
      <c r="C100" s="24">
        <v>5833424.23</v>
      </c>
      <c r="D100" s="24"/>
      <c r="E100" s="24"/>
      <c r="F100" s="24">
        <v>1261705.12</v>
      </c>
      <c r="G100" s="91">
        <f t="shared" si="1"/>
        <v>21.628893600971654</v>
      </c>
      <c r="H100" s="91"/>
    </row>
    <row r="101" spans="1:8" ht="12.75" customHeight="1">
      <c r="A101" s="18" t="s">
        <v>431</v>
      </c>
      <c r="B101" s="80" t="s">
        <v>432</v>
      </c>
      <c r="C101" s="17">
        <v>2227097.16</v>
      </c>
      <c r="D101" s="17">
        <v>3645500</v>
      </c>
      <c r="E101" s="17">
        <v>3645500</v>
      </c>
      <c r="F101" s="17">
        <v>3284190.59</v>
      </c>
      <c r="G101" s="90">
        <f t="shared" si="1"/>
        <v>147.4650791616114</v>
      </c>
      <c r="H101" s="90">
        <f>F101/E101*100</f>
        <v>90.08889288163489</v>
      </c>
    </row>
    <row r="102" spans="1:8" ht="12.75" customHeight="1">
      <c r="A102" s="15" t="s">
        <v>433</v>
      </c>
      <c r="B102" s="81" t="s">
        <v>434</v>
      </c>
      <c r="C102" s="24">
        <v>213303.82</v>
      </c>
      <c r="D102" s="24"/>
      <c r="E102" s="24"/>
      <c r="F102" s="24">
        <v>288022.97</v>
      </c>
      <c r="G102" s="91">
        <f t="shared" si="1"/>
        <v>135.02944766765074</v>
      </c>
      <c r="H102" s="91"/>
    </row>
    <row r="103" spans="1:8" ht="12.75" customHeight="1">
      <c r="A103" s="15" t="s">
        <v>435</v>
      </c>
      <c r="B103" s="81" t="s">
        <v>436</v>
      </c>
      <c r="C103" s="24">
        <v>2013793.34</v>
      </c>
      <c r="D103" s="24"/>
      <c r="E103" s="24"/>
      <c r="F103" s="24">
        <v>2996167.62</v>
      </c>
      <c r="G103" s="91">
        <f t="shared" si="1"/>
        <v>148.78227872180767</v>
      </c>
      <c r="H103" s="91"/>
    </row>
    <row r="104" spans="1:8" ht="12.75" customHeight="1">
      <c r="A104" s="18" t="s">
        <v>437</v>
      </c>
      <c r="B104" s="80" t="s">
        <v>438</v>
      </c>
      <c r="C104" s="17">
        <v>53278853.2</v>
      </c>
      <c r="D104" s="17">
        <v>54684143</v>
      </c>
      <c r="E104" s="17">
        <v>54699443</v>
      </c>
      <c r="F104" s="17">
        <v>39292798.42</v>
      </c>
      <c r="G104" s="90">
        <f t="shared" si="1"/>
        <v>73.74933216467954</v>
      </c>
      <c r="H104" s="90">
        <f>F104/E104*100</f>
        <v>71.83400097876682</v>
      </c>
    </row>
    <row r="105" spans="1:8" ht="12.75" customHeight="1">
      <c r="A105" s="18" t="s">
        <v>439</v>
      </c>
      <c r="B105" s="80" t="s">
        <v>440</v>
      </c>
      <c r="C105" s="17">
        <v>48068847.56</v>
      </c>
      <c r="D105" s="17">
        <v>47091393</v>
      </c>
      <c r="E105" s="17">
        <v>47091393</v>
      </c>
      <c r="F105" s="17">
        <v>33021617.52</v>
      </c>
      <c r="G105" s="90">
        <f t="shared" si="1"/>
        <v>68.69650344494342</v>
      </c>
      <c r="H105" s="90">
        <f>F105/E105*100</f>
        <v>70.12240542555197</v>
      </c>
    </row>
    <row r="106" spans="1:8" ht="12.75" customHeight="1">
      <c r="A106" s="15" t="s">
        <v>441</v>
      </c>
      <c r="B106" s="81" t="s">
        <v>276</v>
      </c>
      <c r="C106" s="24">
        <v>11182.88</v>
      </c>
      <c r="D106" s="24"/>
      <c r="E106" s="24"/>
      <c r="F106" s="24">
        <v>3919882.5</v>
      </c>
      <c r="G106" s="91">
        <f t="shared" si="1"/>
        <v>35052.5311905341</v>
      </c>
      <c r="H106" s="91"/>
    </row>
    <row r="107" spans="1:8" ht="12.75" customHeight="1">
      <c r="A107" s="15" t="s">
        <v>442</v>
      </c>
      <c r="B107" s="81" t="s">
        <v>443</v>
      </c>
      <c r="C107" s="24">
        <v>30016675.5</v>
      </c>
      <c r="D107" s="24"/>
      <c r="E107" s="24"/>
      <c r="F107" s="24">
        <v>16658049.26</v>
      </c>
      <c r="G107" s="91">
        <f t="shared" si="1"/>
        <v>55.49598342428028</v>
      </c>
      <c r="H107" s="91"/>
    </row>
    <row r="108" spans="1:8" s="8" customFormat="1" ht="12.75" customHeight="1">
      <c r="A108" s="15" t="s">
        <v>444</v>
      </c>
      <c r="B108" s="81" t="s">
        <v>277</v>
      </c>
      <c r="C108" s="24">
        <v>18040989.18</v>
      </c>
      <c r="D108" s="24"/>
      <c r="E108" s="24"/>
      <c r="F108" s="24">
        <v>12443685.76</v>
      </c>
      <c r="G108" s="91">
        <f t="shared" si="1"/>
        <v>68.97452038713546</v>
      </c>
      <c r="H108" s="91"/>
    </row>
    <row r="109" spans="1:8" s="8" customFormat="1" ht="12.75" customHeight="1">
      <c r="A109" s="18" t="s">
        <v>445</v>
      </c>
      <c r="B109" s="80" t="s">
        <v>446</v>
      </c>
      <c r="C109" s="17">
        <v>1909862.04</v>
      </c>
      <c r="D109" s="17">
        <v>4836433</v>
      </c>
      <c r="E109" s="17">
        <v>4829933</v>
      </c>
      <c r="F109" s="17">
        <v>4257057.05</v>
      </c>
      <c r="G109" s="90">
        <f t="shared" si="1"/>
        <v>222.8986681153158</v>
      </c>
      <c r="H109" s="90">
        <f>F109/E109*100</f>
        <v>88.13904975493449</v>
      </c>
    </row>
    <row r="110" spans="1:8" ht="12.75" customHeight="1">
      <c r="A110" s="15" t="s">
        <v>447</v>
      </c>
      <c r="B110" s="81" t="s">
        <v>278</v>
      </c>
      <c r="C110" s="24">
        <v>822516.1</v>
      </c>
      <c r="D110" s="24"/>
      <c r="E110" s="24"/>
      <c r="F110" s="24">
        <v>1146262.51</v>
      </c>
      <c r="G110" s="91">
        <f t="shared" si="1"/>
        <v>139.36049519273848</v>
      </c>
      <c r="H110" s="91"/>
    </row>
    <row r="111" spans="1:8" ht="12.75" customHeight="1">
      <c r="A111" s="15" t="s">
        <v>448</v>
      </c>
      <c r="B111" s="81" t="s">
        <v>279</v>
      </c>
      <c r="C111" s="24">
        <v>3596.35</v>
      </c>
      <c r="D111" s="24"/>
      <c r="E111" s="24"/>
      <c r="F111" s="24">
        <v>162537.5</v>
      </c>
      <c r="G111" s="91">
        <f t="shared" si="1"/>
        <v>4519.5128394066205</v>
      </c>
      <c r="H111" s="91"/>
    </row>
    <row r="112" spans="1:8" ht="12.75" customHeight="1">
      <c r="A112" s="15" t="s">
        <v>449</v>
      </c>
      <c r="B112" s="81" t="s">
        <v>450</v>
      </c>
      <c r="C112" s="24">
        <v>191380.96</v>
      </c>
      <c r="D112" s="24"/>
      <c r="E112" s="24"/>
      <c r="F112" s="24">
        <v>853988.79</v>
      </c>
      <c r="G112" s="91">
        <f t="shared" si="1"/>
        <v>446.22453038170573</v>
      </c>
      <c r="H112" s="91"/>
    </row>
    <row r="113" spans="1:8" ht="12.75" customHeight="1">
      <c r="A113" s="71" t="s">
        <v>992</v>
      </c>
      <c r="B113" s="81" t="s">
        <v>993</v>
      </c>
      <c r="C113" s="24">
        <v>21351.84</v>
      </c>
      <c r="D113" s="24"/>
      <c r="E113" s="24"/>
      <c r="F113" s="24">
        <v>0</v>
      </c>
      <c r="G113" s="91">
        <f t="shared" si="1"/>
        <v>0</v>
      </c>
      <c r="H113" s="91"/>
    </row>
    <row r="114" spans="1:8" ht="12.75" customHeight="1">
      <c r="A114" s="15" t="s">
        <v>451</v>
      </c>
      <c r="B114" s="81" t="s">
        <v>280</v>
      </c>
      <c r="C114" s="24">
        <v>310366.35</v>
      </c>
      <c r="D114" s="24"/>
      <c r="E114" s="24"/>
      <c r="F114" s="24">
        <v>326386.25</v>
      </c>
      <c r="G114" s="91">
        <f t="shared" si="1"/>
        <v>105.16160982013676</v>
      </c>
      <c r="H114" s="91"/>
    </row>
    <row r="115" spans="1:8" ht="12.75" customHeight="1">
      <c r="A115" s="15" t="s">
        <v>452</v>
      </c>
      <c r="B115" s="81" t="s">
        <v>281</v>
      </c>
      <c r="C115" s="24">
        <v>560650.44</v>
      </c>
      <c r="D115" s="24"/>
      <c r="E115" s="24"/>
      <c r="F115" s="24">
        <v>1767882</v>
      </c>
      <c r="G115" s="91">
        <f t="shared" si="1"/>
        <v>315.32696201932885</v>
      </c>
      <c r="H115" s="91"/>
    </row>
    <row r="116" spans="1:8" ht="12.75" customHeight="1">
      <c r="A116" s="18" t="s">
        <v>453</v>
      </c>
      <c r="B116" s="80" t="s">
        <v>454</v>
      </c>
      <c r="C116" s="17">
        <v>1897072.04</v>
      </c>
      <c r="D116" s="17">
        <v>412963</v>
      </c>
      <c r="E116" s="17">
        <v>424763</v>
      </c>
      <c r="F116" s="17">
        <v>402436.69</v>
      </c>
      <c r="G116" s="90">
        <f t="shared" si="1"/>
        <v>21.2135692010937</v>
      </c>
      <c r="H116" s="90">
        <f>F116/E116*100</f>
        <v>94.74381949463583</v>
      </c>
    </row>
    <row r="117" spans="1:8" ht="12.75" customHeight="1">
      <c r="A117" s="15" t="s">
        <v>455</v>
      </c>
      <c r="B117" s="81" t="s">
        <v>285</v>
      </c>
      <c r="C117" s="24">
        <v>1897072.04</v>
      </c>
      <c r="D117" s="24"/>
      <c r="E117" s="24"/>
      <c r="F117" s="24">
        <v>402436.69</v>
      </c>
      <c r="G117" s="91">
        <f t="shared" si="1"/>
        <v>21.2135692010937</v>
      </c>
      <c r="H117" s="91"/>
    </row>
    <row r="118" spans="1:8" ht="12.75" customHeight="1">
      <c r="A118" s="18" t="s">
        <v>456</v>
      </c>
      <c r="B118" s="80" t="s">
        <v>457</v>
      </c>
      <c r="C118" s="17">
        <v>897284.62</v>
      </c>
      <c r="D118" s="17">
        <v>1001454</v>
      </c>
      <c r="E118" s="17">
        <v>1001454</v>
      </c>
      <c r="F118" s="17">
        <v>809460.32</v>
      </c>
      <c r="G118" s="90">
        <f t="shared" si="1"/>
        <v>90.21221382352458</v>
      </c>
      <c r="H118" s="90">
        <f>F118/E118*100</f>
        <v>80.82850735031263</v>
      </c>
    </row>
    <row r="119" spans="1:8" ht="12.75" customHeight="1">
      <c r="A119" s="15" t="s">
        <v>458</v>
      </c>
      <c r="B119" s="81" t="s">
        <v>459</v>
      </c>
      <c r="C119" s="24">
        <v>798163.11</v>
      </c>
      <c r="D119" s="24"/>
      <c r="E119" s="24"/>
      <c r="F119" s="24">
        <v>787355.32</v>
      </c>
      <c r="G119" s="91">
        <f t="shared" si="1"/>
        <v>98.64591712338095</v>
      </c>
      <c r="H119" s="91"/>
    </row>
    <row r="120" spans="1:8" ht="12.75" customHeight="1">
      <c r="A120" s="15" t="s">
        <v>460</v>
      </c>
      <c r="B120" s="81" t="s">
        <v>71</v>
      </c>
      <c r="C120" s="24">
        <v>92161.51</v>
      </c>
      <c r="D120" s="24"/>
      <c r="E120" s="24"/>
      <c r="F120" s="24">
        <v>1750</v>
      </c>
      <c r="G120" s="91">
        <f t="shared" si="1"/>
        <v>1.8988404161346748</v>
      </c>
      <c r="H120" s="91"/>
    </row>
    <row r="121" spans="1:8" ht="12.75" customHeight="1">
      <c r="A121" s="71" t="s">
        <v>461</v>
      </c>
      <c r="B121" s="81" t="s">
        <v>462</v>
      </c>
      <c r="C121" s="24">
        <v>6960</v>
      </c>
      <c r="D121" s="24"/>
      <c r="E121" s="24"/>
      <c r="F121" s="24">
        <v>20355</v>
      </c>
      <c r="G121" s="91">
        <f t="shared" si="1"/>
        <v>292.4568965517241</v>
      </c>
      <c r="H121" s="91"/>
    </row>
    <row r="122" spans="1:8" ht="12.75" customHeight="1">
      <c r="A122" s="18" t="s">
        <v>463</v>
      </c>
      <c r="B122" s="80" t="s">
        <v>464</v>
      </c>
      <c r="C122" s="17">
        <v>505786.94</v>
      </c>
      <c r="D122" s="17">
        <v>1341900</v>
      </c>
      <c r="E122" s="17">
        <v>1351900</v>
      </c>
      <c r="F122" s="17">
        <v>802226.84</v>
      </c>
      <c r="G122" s="90">
        <f t="shared" si="1"/>
        <v>158.6096390705541</v>
      </c>
      <c r="H122" s="90">
        <f>F122/E122*100</f>
        <v>59.34069383830165</v>
      </c>
    </row>
    <row r="123" spans="1:8" ht="12.75" customHeight="1">
      <c r="A123" s="15" t="s">
        <v>465</v>
      </c>
      <c r="B123" s="81" t="s">
        <v>466</v>
      </c>
      <c r="C123" s="24">
        <v>26435</v>
      </c>
      <c r="D123" s="24"/>
      <c r="E123" s="24"/>
      <c r="F123" s="24">
        <v>46571.43</v>
      </c>
      <c r="G123" s="91">
        <f t="shared" si="1"/>
        <v>176.17336864006052</v>
      </c>
      <c r="H123" s="91"/>
    </row>
    <row r="124" spans="1:8" ht="12.75" customHeight="1">
      <c r="A124" s="15" t="s">
        <v>467</v>
      </c>
      <c r="B124" s="81" t="s">
        <v>468</v>
      </c>
      <c r="C124" s="24">
        <v>99918.75</v>
      </c>
      <c r="D124" s="24"/>
      <c r="E124" s="24"/>
      <c r="F124" s="24">
        <v>513800</v>
      </c>
      <c r="G124" s="91">
        <f t="shared" si="1"/>
        <v>514.2178019640959</v>
      </c>
      <c r="H124" s="91"/>
    </row>
    <row r="125" spans="1:8" ht="12.75" customHeight="1">
      <c r="A125" s="15" t="s">
        <v>469</v>
      </c>
      <c r="B125" s="81" t="s">
        <v>470</v>
      </c>
      <c r="C125" s="24">
        <v>379433.19</v>
      </c>
      <c r="D125" s="24"/>
      <c r="E125" s="24"/>
      <c r="F125" s="24">
        <v>241855.41</v>
      </c>
      <c r="G125" s="91">
        <f t="shared" si="1"/>
        <v>63.74123729133975</v>
      </c>
      <c r="H125" s="91"/>
    </row>
    <row r="126" spans="1:8" ht="12.75" customHeight="1">
      <c r="A126" s="18" t="s">
        <v>471</v>
      </c>
      <c r="B126" s="80" t="s">
        <v>472</v>
      </c>
      <c r="C126" s="17">
        <v>1821935.46</v>
      </c>
      <c r="D126" s="17">
        <v>5941101</v>
      </c>
      <c r="E126" s="17">
        <v>5941101</v>
      </c>
      <c r="F126" s="17">
        <v>5425126.01</v>
      </c>
      <c r="G126" s="90">
        <f t="shared" si="1"/>
        <v>297.7671892944001</v>
      </c>
      <c r="H126" s="90">
        <f>F126/E126*100</f>
        <v>91.31516212230696</v>
      </c>
    </row>
    <row r="127" spans="1:8" ht="12.75" customHeight="1">
      <c r="A127" s="18" t="s">
        <v>473</v>
      </c>
      <c r="B127" s="80" t="s">
        <v>474</v>
      </c>
      <c r="C127" s="17">
        <v>1732896.45</v>
      </c>
      <c r="D127" s="17">
        <v>5941101</v>
      </c>
      <c r="E127" s="17">
        <v>5941101</v>
      </c>
      <c r="F127" s="17">
        <v>5425126.01</v>
      </c>
      <c r="G127" s="90">
        <f t="shared" si="1"/>
        <v>313.0669469603911</v>
      </c>
      <c r="H127" s="90">
        <f>F127/E127*100</f>
        <v>91.31516212230696</v>
      </c>
    </row>
    <row r="128" spans="1:8" ht="12.75" customHeight="1">
      <c r="A128" s="15" t="s">
        <v>475</v>
      </c>
      <c r="B128" s="81" t="s">
        <v>474</v>
      </c>
      <c r="C128" s="24">
        <v>1732896.45</v>
      </c>
      <c r="D128" s="24"/>
      <c r="E128" s="24"/>
      <c r="F128" s="24">
        <v>5425126.01</v>
      </c>
      <c r="G128" s="91">
        <f t="shared" si="1"/>
        <v>313.0669469603911</v>
      </c>
      <c r="H128" s="91"/>
    </row>
    <row r="129" spans="1:8" ht="12.75" customHeight="1">
      <c r="A129" s="38">
        <v>452</v>
      </c>
      <c r="B129" s="80" t="s">
        <v>1168</v>
      </c>
      <c r="C129" s="17">
        <v>89039.01</v>
      </c>
      <c r="D129" s="17">
        <v>0</v>
      </c>
      <c r="E129" s="17">
        <v>0</v>
      </c>
      <c r="F129" s="17">
        <v>0</v>
      </c>
      <c r="G129" s="90">
        <f t="shared" si="1"/>
        <v>0</v>
      </c>
      <c r="H129" s="90" t="s">
        <v>1349</v>
      </c>
    </row>
    <row r="130" spans="1:8" ht="12.75" customHeight="1">
      <c r="A130" s="23">
        <v>4521</v>
      </c>
      <c r="B130" s="81" t="s">
        <v>1168</v>
      </c>
      <c r="C130" s="24">
        <v>89039.01</v>
      </c>
      <c r="D130" s="24"/>
      <c r="E130" s="15"/>
      <c r="F130" s="15">
        <v>0</v>
      </c>
      <c r="G130" s="91">
        <f t="shared" si="1"/>
        <v>0</v>
      </c>
      <c r="H130" s="91"/>
    </row>
    <row r="131" spans="1:8" s="85" customFormat="1" ht="12.75" customHeight="1">
      <c r="A131" s="83"/>
      <c r="B131" s="83"/>
      <c r="C131" s="84"/>
      <c r="D131" s="84"/>
      <c r="E131" s="84"/>
      <c r="F131" s="84"/>
      <c r="G131" s="92"/>
      <c r="H131" s="92"/>
    </row>
    <row r="132" spans="3:8" s="85" customFormat="1" ht="12.75" customHeight="1">
      <c r="C132" s="86"/>
      <c r="D132" s="86"/>
      <c r="E132" s="86"/>
      <c r="F132" s="86"/>
      <c r="G132" s="93"/>
      <c r="H132" s="93"/>
    </row>
    <row r="133" spans="3:8" s="85" customFormat="1" ht="12.75" customHeight="1">
      <c r="C133" s="86"/>
      <c r="D133" s="86"/>
      <c r="E133" s="86"/>
      <c r="F133" s="86"/>
      <c r="G133" s="93"/>
      <c r="H133" s="93"/>
    </row>
    <row r="134" spans="3:8" s="85" customFormat="1" ht="12.75" customHeight="1">
      <c r="C134" s="86"/>
      <c r="D134" s="86"/>
      <c r="E134" s="86"/>
      <c r="F134" s="86"/>
      <c r="G134" s="93"/>
      <c r="H134" s="93"/>
    </row>
    <row r="135" spans="3:8" s="85" customFormat="1" ht="12.75" customHeight="1">
      <c r="C135" s="86"/>
      <c r="D135" s="86"/>
      <c r="E135" s="86"/>
      <c r="F135" s="86"/>
      <c r="G135" s="93"/>
      <c r="H135" s="93"/>
    </row>
    <row r="136" spans="3:8" s="85" customFormat="1" ht="12.75" customHeight="1">
      <c r="C136" s="86"/>
      <c r="D136" s="86"/>
      <c r="E136" s="86"/>
      <c r="F136" s="86"/>
      <c r="G136" s="93"/>
      <c r="H136" s="93"/>
    </row>
    <row r="137" spans="3:8" s="85" customFormat="1" ht="12.75" customHeight="1">
      <c r="C137" s="86"/>
      <c r="D137" s="86"/>
      <c r="E137" s="86"/>
      <c r="F137" s="86"/>
      <c r="G137" s="93"/>
      <c r="H137" s="93"/>
    </row>
    <row r="138" spans="3:8" s="85" customFormat="1" ht="12.75" customHeight="1">
      <c r="C138" s="86"/>
      <c r="D138" s="86"/>
      <c r="E138" s="86"/>
      <c r="F138" s="86"/>
      <c r="G138" s="93"/>
      <c r="H138" s="93"/>
    </row>
    <row r="139" spans="3:8" s="85" customFormat="1" ht="12.75" customHeight="1">
      <c r="C139" s="86"/>
      <c r="D139" s="86"/>
      <c r="E139" s="86"/>
      <c r="F139" s="86"/>
      <c r="G139" s="93"/>
      <c r="H139" s="93"/>
    </row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</sheetData>
  <sheetProtection/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scale="87" r:id="rId1"/>
  <headerFooter alignWithMargins="0"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6"/>
  <sheetViews>
    <sheetView zoomScalePageLayoutView="0" workbookViewId="0" topLeftCell="A1">
      <selection activeCell="A3" sqref="A3"/>
    </sheetView>
  </sheetViews>
  <sheetFormatPr defaultColWidth="8.8515625" defaultRowHeight="12.75"/>
  <cols>
    <col min="1" max="1" width="9.7109375" style="11" customWidth="1"/>
    <col min="2" max="2" width="70.7109375" style="11" customWidth="1"/>
    <col min="3" max="6" width="15.28125" style="11" customWidth="1"/>
    <col min="7" max="8" width="7.28125" style="11" customWidth="1"/>
    <col min="9" max="16384" width="8.8515625" style="11" customWidth="1"/>
  </cols>
  <sheetData>
    <row r="1" ht="12.75" customHeight="1">
      <c r="A1" s="2" t="s">
        <v>507</v>
      </c>
    </row>
    <row r="2" ht="12.75" customHeight="1" thickBot="1">
      <c r="A2" s="2"/>
    </row>
    <row r="3" spans="1:8" s="49" customFormat="1" ht="26.25" thickBot="1">
      <c r="A3" s="94" t="s">
        <v>1538</v>
      </c>
      <c r="B3" s="95" t="s">
        <v>31</v>
      </c>
      <c r="C3" s="95" t="s">
        <v>1364</v>
      </c>
      <c r="D3" s="95" t="s">
        <v>1366</v>
      </c>
      <c r="E3" s="95" t="s">
        <v>1367</v>
      </c>
      <c r="F3" s="95" t="s">
        <v>1368</v>
      </c>
      <c r="G3" s="96" t="s">
        <v>1369</v>
      </c>
      <c r="H3" s="151" t="s">
        <v>1365</v>
      </c>
    </row>
    <row r="4" spans="1:9" s="50" customFormat="1" ht="12.75">
      <c r="A4" s="99">
        <v>1</v>
      </c>
      <c r="B4" s="100">
        <v>2</v>
      </c>
      <c r="C4" s="100">
        <v>3</v>
      </c>
      <c r="D4" s="100">
        <v>4</v>
      </c>
      <c r="E4" s="100">
        <v>5</v>
      </c>
      <c r="F4" s="100">
        <v>6</v>
      </c>
      <c r="G4" s="101">
        <v>7</v>
      </c>
      <c r="H4" s="152">
        <v>8</v>
      </c>
      <c r="I4" s="48"/>
    </row>
    <row r="5" spans="1:8" ht="12.75" customHeight="1">
      <c r="A5" s="106"/>
      <c r="B5" s="106" t="s">
        <v>621</v>
      </c>
      <c r="C5" s="168">
        <f>C6+C10+C12+C24+C39+C42</f>
        <v>173009006.82999998</v>
      </c>
      <c r="D5" s="168">
        <f>D6+D10+D12+D24+D39+D42</f>
        <v>224516031</v>
      </c>
      <c r="E5" s="168">
        <f>E6+E10+E12+E24+E39+E42</f>
        <v>224516031</v>
      </c>
      <c r="F5" s="168">
        <f>F6+F10+F12+F24+F39+F42</f>
        <v>211740760.23</v>
      </c>
      <c r="G5" s="108">
        <f>F5/C5*100</f>
        <v>122.3871312307215</v>
      </c>
      <c r="H5" s="108">
        <f>F5/E5*100</f>
        <v>94.3098625460736</v>
      </c>
    </row>
    <row r="6" spans="1:8" ht="12.75" customHeight="1">
      <c r="A6" s="280">
        <v>1</v>
      </c>
      <c r="B6" s="26" t="s">
        <v>602</v>
      </c>
      <c r="C6" s="25">
        <f>SUM(C7:C9)</f>
        <v>56412670.11</v>
      </c>
      <c r="D6" s="25">
        <f>SUM(D7:D9)</f>
        <v>74162035</v>
      </c>
      <c r="E6" s="25">
        <f>SUM(E7:E9)</f>
        <v>74162035</v>
      </c>
      <c r="F6" s="25">
        <f>SUM(F7:F9)</f>
        <v>75155943.9</v>
      </c>
      <c r="G6" s="109">
        <f aca="true" t="shared" si="0" ref="G6:G45">F6/C6*100</f>
        <v>133.22529097355644</v>
      </c>
      <c r="H6" s="109">
        <f aca="true" t="shared" si="1" ref="H6:H46">F6/E6*100</f>
        <v>101.3401855814771</v>
      </c>
    </row>
    <row r="7" spans="1:8" ht="12.75" customHeight="1">
      <c r="A7" s="281" t="s">
        <v>603</v>
      </c>
      <c r="B7" s="20" t="s">
        <v>151</v>
      </c>
      <c r="C7" s="21">
        <v>55770774.37</v>
      </c>
      <c r="D7" s="21">
        <v>74162035</v>
      </c>
      <c r="E7" s="21">
        <v>74162035</v>
      </c>
      <c r="F7" s="21">
        <v>75155943.9</v>
      </c>
      <c r="G7" s="110">
        <f t="shared" si="0"/>
        <v>134.75865226721257</v>
      </c>
      <c r="H7" s="110">
        <f t="shared" si="1"/>
        <v>101.3401855814771</v>
      </c>
    </row>
    <row r="8" spans="1:8" ht="12.75" customHeight="1">
      <c r="A8" s="281" t="s">
        <v>603</v>
      </c>
      <c r="B8" s="20" t="s">
        <v>1169</v>
      </c>
      <c r="C8" s="21">
        <v>641895.74</v>
      </c>
      <c r="D8" s="21">
        <v>0</v>
      </c>
      <c r="E8" s="21">
        <v>0</v>
      </c>
      <c r="F8" s="21">
        <v>0</v>
      </c>
      <c r="G8" s="110" t="s">
        <v>1349</v>
      </c>
      <c r="H8" s="110" t="s">
        <v>1349</v>
      </c>
    </row>
    <row r="9" spans="1:8" ht="12.75" customHeight="1">
      <c r="A9" s="281" t="s">
        <v>622</v>
      </c>
      <c r="B9" s="20" t="s">
        <v>623</v>
      </c>
      <c r="C9" s="21">
        <v>0</v>
      </c>
      <c r="D9" s="21">
        <v>0</v>
      </c>
      <c r="E9" s="21">
        <v>0</v>
      </c>
      <c r="F9" s="21">
        <v>0</v>
      </c>
      <c r="G9" s="110" t="s">
        <v>1349</v>
      </c>
      <c r="H9" s="110" t="s">
        <v>1349</v>
      </c>
    </row>
    <row r="10" spans="1:8" ht="12.75" customHeight="1">
      <c r="A10" s="280">
        <v>3</v>
      </c>
      <c r="B10" s="26" t="s">
        <v>624</v>
      </c>
      <c r="C10" s="25">
        <f>C11</f>
        <v>236550.94</v>
      </c>
      <c r="D10" s="25">
        <f>D11</f>
        <v>343580</v>
      </c>
      <c r="E10" s="25">
        <f>E11</f>
        <v>343580</v>
      </c>
      <c r="F10" s="25">
        <f>F11</f>
        <v>278456.58</v>
      </c>
      <c r="G10" s="109">
        <f t="shared" si="0"/>
        <v>117.71527096869707</v>
      </c>
      <c r="H10" s="109">
        <f t="shared" si="1"/>
        <v>81.04563129402177</v>
      </c>
    </row>
    <row r="11" spans="1:8" ht="12.75" customHeight="1">
      <c r="A11" s="281" t="s">
        <v>625</v>
      </c>
      <c r="B11" s="20" t="s">
        <v>626</v>
      </c>
      <c r="C11" s="21">
        <v>236550.94</v>
      </c>
      <c r="D11" s="21">
        <v>343580</v>
      </c>
      <c r="E11" s="21">
        <v>343580</v>
      </c>
      <c r="F11" s="21">
        <v>278456.58</v>
      </c>
      <c r="G11" s="110">
        <f t="shared" si="0"/>
        <v>117.71527096869707</v>
      </c>
      <c r="H11" s="110">
        <f t="shared" si="1"/>
        <v>81.04563129402177</v>
      </c>
    </row>
    <row r="12" spans="1:8" ht="12.75" customHeight="1">
      <c r="A12" s="280">
        <v>4</v>
      </c>
      <c r="B12" s="26" t="s">
        <v>627</v>
      </c>
      <c r="C12" s="25">
        <f>SUM(C13:C23)</f>
        <v>52060329.86</v>
      </c>
      <c r="D12" s="25">
        <f>SUM(D13:D23)</f>
        <v>63614792</v>
      </c>
      <c r="E12" s="25">
        <f>SUM(E13:E23)</f>
        <v>63614792</v>
      </c>
      <c r="F12" s="25">
        <f>SUM(F13:F23)</f>
        <v>61296358.16</v>
      </c>
      <c r="G12" s="109">
        <f t="shared" si="0"/>
        <v>117.74100994910599</v>
      </c>
      <c r="H12" s="109">
        <f t="shared" si="1"/>
        <v>96.35551140369994</v>
      </c>
    </row>
    <row r="13" spans="1:8" ht="12.75" customHeight="1">
      <c r="A13" s="281" t="s">
        <v>609</v>
      </c>
      <c r="B13" s="20" t="s">
        <v>610</v>
      </c>
      <c r="C13" s="21">
        <v>400032.39</v>
      </c>
      <c r="D13" s="21">
        <v>876000</v>
      </c>
      <c r="E13" s="21">
        <v>876000</v>
      </c>
      <c r="F13" s="21">
        <v>853050.7</v>
      </c>
      <c r="G13" s="110">
        <f t="shared" si="0"/>
        <v>213.24540745313146</v>
      </c>
      <c r="H13" s="110">
        <f t="shared" si="1"/>
        <v>97.38021689497717</v>
      </c>
    </row>
    <row r="14" spans="1:8" ht="12.75" customHeight="1">
      <c r="A14" s="281" t="s">
        <v>628</v>
      </c>
      <c r="B14" s="20" t="s">
        <v>629</v>
      </c>
      <c r="C14" s="21">
        <v>1477136.95</v>
      </c>
      <c r="D14" s="21">
        <v>2972863</v>
      </c>
      <c r="E14" s="21">
        <v>2972863</v>
      </c>
      <c r="F14" s="21">
        <v>3025248.36</v>
      </c>
      <c r="G14" s="110">
        <f t="shared" si="0"/>
        <v>204.80486660360094</v>
      </c>
      <c r="H14" s="110">
        <f t="shared" si="1"/>
        <v>101.76211820053598</v>
      </c>
    </row>
    <row r="15" spans="1:8" ht="12.75" customHeight="1">
      <c r="A15" s="281" t="s">
        <v>611</v>
      </c>
      <c r="B15" s="20" t="s">
        <v>612</v>
      </c>
      <c r="C15" s="21">
        <v>19774544.35</v>
      </c>
      <c r="D15" s="21">
        <v>23737917</v>
      </c>
      <c r="E15" s="21">
        <v>23737917</v>
      </c>
      <c r="F15" s="21">
        <v>24946967.65</v>
      </c>
      <c r="G15" s="110">
        <f t="shared" si="0"/>
        <v>126.15697842868371</v>
      </c>
      <c r="H15" s="110">
        <f t="shared" si="1"/>
        <v>105.09333085122843</v>
      </c>
    </row>
    <row r="16" spans="1:8" ht="12.75" customHeight="1">
      <c r="A16" s="281" t="s">
        <v>630</v>
      </c>
      <c r="B16" s="20" t="s">
        <v>152</v>
      </c>
      <c r="C16" s="21">
        <v>15944478.58</v>
      </c>
      <c r="D16" s="21">
        <v>16532266</v>
      </c>
      <c r="E16" s="21">
        <v>16532266</v>
      </c>
      <c r="F16" s="21">
        <v>15578530.28</v>
      </c>
      <c r="G16" s="110">
        <f t="shared" si="0"/>
        <v>97.70485878127725</v>
      </c>
      <c r="H16" s="110">
        <f t="shared" si="1"/>
        <v>94.23106475543037</v>
      </c>
    </row>
    <row r="17" spans="1:8" ht="12.75" customHeight="1">
      <c r="A17" s="281" t="s">
        <v>613</v>
      </c>
      <c r="B17" s="20" t="s">
        <v>614</v>
      </c>
      <c r="C17" s="21">
        <v>43610.65</v>
      </c>
      <c r="D17" s="21">
        <v>859836</v>
      </c>
      <c r="E17" s="21">
        <v>859836</v>
      </c>
      <c r="F17" s="21">
        <v>859835.52</v>
      </c>
      <c r="G17" s="110">
        <f t="shared" si="0"/>
        <v>1971.6182171098114</v>
      </c>
      <c r="H17" s="110">
        <f t="shared" si="1"/>
        <v>99.99994417540088</v>
      </c>
    </row>
    <row r="18" spans="1:8" ht="12.75" customHeight="1">
      <c r="A18" s="281" t="s">
        <v>615</v>
      </c>
      <c r="B18" s="20" t="s">
        <v>631</v>
      </c>
      <c r="C18" s="21">
        <v>6943080.52</v>
      </c>
      <c r="D18" s="21">
        <v>7661520</v>
      </c>
      <c r="E18" s="21">
        <v>7661520</v>
      </c>
      <c r="F18" s="21">
        <v>7689875.28</v>
      </c>
      <c r="G18" s="110">
        <f t="shared" si="0"/>
        <v>110.75595706903887</v>
      </c>
      <c r="H18" s="110">
        <f t="shared" si="1"/>
        <v>100.37009992795163</v>
      </c>
    </row>
    <row r="19" spans="1:8" ht="14.25" customHeight="1">
      <c r="A19" s="281" t="s">
        <v>615</v>
      </c>
      <c r="B19" s="20" t="s">
        <v>632</v>
      </c>
      <c r="C19" s="21">
        <v>285556.8</v>
      </c>
      <c r="D19" s="21">
        <v>235594</v>
      </c>
      <c r="E19" s="21">
        <v>235594</v>
      </c>
      <c r="F19" s="21">
        <v>215793.34</v>
      </c>
      <c r="G19" s="110">
        <f t="shared" si="0"/>
        <v>75.56932281073327</v>
      </c>
      <c r="H19" s="110">
        <f t="shared" si="1"/>
        <v>91.59543112303369</v>
      </c>
    </row>
    <row r="20" spans="1:8" ht="12.75" customHeight="1">
      <c r="A20" s="282" t="s">
        <v>615</v>
      </c>
      <c r="B20" s="20" t="s">
        <v>633</v>
      </c>
      <c r="C20" s="21">
        <v>208197.99</v>
      </c>
      <c r="D20" s="21">
        <v>100000</v>
      </c>
      <c r="E20" s="21">
        <v>100000</v>
      </c>
      <c r="F20" s="21">
        <v>51008.23</v>
      </c>
      <c r="G20" s="110">
        <f t="shared" si="0"/>
        <v>24.499866689395034</v>
      </c>
      <c r="H20" s="110">
        <f t="shared" si="1"/>
        <v>51.00823</v>
      </c>
    </row>
    <row r="21" spans="1:8" ht="12.75" customHeight="1">
      <c r="A21" s="281" t="s">
        <v>634</v>
      </c>
      <c r="B21" s="20" t="s">
        <v>635</v>
      </c>
      <c r="C21" s="21">
        <v>183735</v>
      </c>
      <c r="D21" s="21">
        <v>307000</v>
      </c>
      <c r="E21" s="21">
        <v>307000</v>
      </c>
      <c r="F21" s="21">
        <v>2900</v>
      </c>
      <c r="G21" s="110">
        <f t="shared" si="0"/>
        <v>1.5783601382425776</v>
      </c>
      <c r="H21" s="110">
        <f t="shared" si="1"/>
        <v>0.9446254071661238</v>
      </c>
    </row>
    <row r="22" spans="1:8" ht="12.75" customHeight="1">
      <c r="A22" s="281" t="s">
        <v>636</v>
      </c>
      <c r="B22" s="20" t="s">
        <v>637</v>
      </c>
      <c r="C22" s="21">
        <v>6389963.86</v>
      </c>
      <c r="D22" s="21">
        <v>10026144</v>
      </c>
      <c r="E22" s="21">
        <v>10026144</v>
      </c>
      <c r="F22" s="21">
        <v>7813815.39</v>
      </c>
      <c r="G22" s="110">
        <f t="shared" si="0"/>
        <v>122.28262258121754</v>
      </c>
      <c r="H22" s="110">
        <f t="shared" si="1"/>
        <v>77.93440219889122</v>
      </c>
    </row>
    <row r="23" spans="1:8" ht="12.75" customHeight="1">
      <c r="A23" s="281" t="s">
        <v>638</v>
      </c>
      <c r="B23" s="20" t="s">
        <v>639</v>
      </c>
      <c r="C23" s="21">
        <v>409992.77</v>
      </c>
      <c r="D23" s="21">
        <v>305652</v>
      </c>
      <c r="E23" s="21">
        <v>305652</v>
      </c>
      <c r="F23" s="21">
        <v>259333.41</v>
      </c>
      <c r="G23" s="110">
        <f t="shared" si="0"/>
        <v>63.253166635109196</v>
      </c>
      <c r="H23" s="110">
        <f t="shared" si="1"/>
        <v>84.84597188959994</v>
      </c>
    </row>
    <row r="24" spans="1:8" ht="12.75" customHeight="1">
      <c r="A24" s="280">
        <v>5</v>
      </c>
      <c r="B24" s="26" t="s">
        <v>616</v>
      </c>
      <c r="C24" s="25">
        <f>SUM(C25:C38)</f>
        <v>49673624.90999999</v>
      </c>
      <c r="D24" s="25">
        <f>SUM(D25:D38)</f>
        <v>51612403</v>
      </c>
      <c r="E24" s="25">
        <f>SUM(E25:E38)</f>
        <v>51612403</v>
      </c>
      <c r="F24" s="25">
        <f>SUM(F25:F38)</f>
        <v>48545137.71000001</v>
      </c>
      <c r="G24" s="109">
        <f t="shared" si="0"/>
        <v>97.72819639789807</v>
      </c>
      <c r="H24" s="109">
        <f t="shared" si="1"/>
        <v>94.05711590293521</v>
      </c>
    </row>
    <row r="25" spans="1:8" ht="12.75" customHeight="1">
      <c r="A25" s="281" t="s">
        <v>640</v>
      </c>
      <c r="B25" s="20" t="s">
        <v>641</v>
      </c>
      <c r="C25" s="21">
        <v>7649119.06</v>
      </c>
      <c r="D25" s="21">
        <v>7681719</v>
      </c>
      <c r="E25" s="21">
        <v>7681719</v>
      </c>
      <c r="F25" s="21">
        <v>7625939.18</v>
      </c>
      <c r="G25" s="110">
        <f t="shared" si="0"/>
        <v>99.69696013595583</v>
      </c>
      <c r="H25" s="110">
        <f t="shared" si="1"/>
        <v>99.27386279034678</v>
      </c>
    </row>
    <row r="26" spans="1:8" ht="12.75" customHeight="1">
      <c r="A26" s="282" t="s">
        <v>642</v>
      </c>
      <c r="B26" s="20" t="s">
        <v>643</v>
      </c>
      <c r="C26" s="21">
        <v>244914</v>
      </c>
      <c r="D26" s="21">
        <v>1131910</v>
      </c>
      <c r="E26" s="21">
        <v>1131910</v>
      </c>
      <c r="F26" s="21">
        <v>1104023</v>
      </c>
      <c r="G26" s="110">
        <f t="shared" si="0"/>
        <v>450.7798655854709</v>
      </c>
      <c r="H26" s="110">
        <f t="shared" si="1"/>
        <v>97.53628822079494</v>
      </c>
    </row>
    <row r="27" spans="1:8" ht="12.75" customHeight="1">
      <c r="A27" s="281" t="s">
        <v>642</v>
      </c>
      <c r="B27" s="20" t="s">
        <v>644</v>
      </c>
      <c r="C27" s="21">
        <v>26030886.91</v>
      </c>
      <c r="D27" s="21">
        <v>29357037</v>
      </c>
      <c r="E27" s="21">
        <v>29357037</v>
      </c>
      <c r="F27" s="21">
        <v>29192321.41</v>
      </c>
      <c r="G27" s="110">
        <f t="shared" si="0"/>
        <v>112.14493578697662</v>
      </c>
      <c r="H27" s="110">
        <f t="shared" si="1"/>
        <v>99.43892297441326</v>
      </c>
    </row>
    <row r="28" spans="1:8" ht="12.75" customHeight="1">
      <c r="A28" s="281" t="s">
        <v>642</v>
      </c>
      <c r="B28" s="20" t="s">
        <v>701</v>
      </c>
      <c r="C28" s="21">
        <v>9678232.12</v>
      </c>
      <c r="D28" s="21">
        <v>1174982</v>
      </c>
      <c r="E28" s="21">
        <v>1174982</v>
      </c>
      <c r="F28" s="21">
        <v>728344.17</v>
      </c>
      <c r="G28" s="110">
        <f t="shared" si="0"/>
        <v>7.525591047717092</v>
      </c>
      <c r="H28" s="110">
        <f t="shared" si="1"/>
        <v>61.987687470957006</v>
      </c>
    </row>
    <row r="29" spans="1:8" ht="12.75" customHeight="1">
      <c r="A29" s="281" t="s">
        <v>645</v>
      </c>
      <c r="B29" s="20" t="s">
        <v>646</v>
      </c>
      <c r="C29" s="21">
        <v>23980</v>
      </c>
      <c r="D29" s="21">
        <v>184812</v>
      </c>
      <c r="E29" s="21">
        <v>184812</v>
      </c>
      <c r="F29" s="21">
        <v>179615.13</v>
      </c>
      <c r="G29" s="110">
        <f t="shared" si="0"/>
        <v>749.0205587989992</v>
      </c>
      <c r="H29" s="110">
        <f t="shared" si="1"/>
        <v>97.18802350496722</v>
      </c>
    </row>
    <row r="30" spans="1:8" ht="12.75" customHeight="1">
      <c r="A30" s="281" t="s">
        <v>645</v>
      </c>
      <c r="B30" s="20" t="s">
        <v>647</v>
      </c>
      <c r="C30" s="21">
        <v>229750</v>
      </c>
      <c r="D30" s="21">
        <v>396846</v>
      </c>
      <c r="E30" s="21">
        <v>396846</v>
      </c>
      <c r="F30" s="21">
        <v>322489.75</v>
      </c>
      <c r="G30" s="110">
        <f t="shared" si="0"/>
        <v>140.36550598476606</v>
      </c>
      <c r="H30" s="110">
        <f t="shared" si="1"/>
        <v>81.26319781476946</v>
      </c>
    </row>
    <row r="31" spans="1:8" ht="12.75" customHeight="1">
      <c r="A31" s="282" t="s">
        <v>617</v>
      </c>
      <c r="B31" s="20" t="s">
        <v>648</v>
      </c>
      <c r="C31" s="21">
        <v>181835.52</v>
      </c>
      <c r="D31" s="21">
        <v>275663</v>
      </c>
      <c r="E31" s="21">
        <v>275663</v>
      </c>
      <c r="F31" s="21">
        <v>252863</v>
      </c>
      <c r="G31" s="110">
        <f t="shared" si="0"/>
        <v>139.06138910593486</v>
      </c>
      <c r="H31" s="110">
        <f t="shared" si="1"/>
        <v>91.729031462329</v>
      </c>
    </row>
    <row r="32" spans="1:8" ht="12.75" customHeight="1">
      <c r="A32" s="282" t="s">
        <v>617</v>
      </c>
      <c r="B32" s="20" t="s">
        <v>649</v>
      </c>
      <c r="C32" s="21">
        <v>3901144.98</v>
      </c>
      <c r="D32" s="21">
        <v>5377974</v>
      </c>
      <c r="E32" s="21">
        <v>5377974</v>
      </c>
      <c r="F32" s="21">
        <v>4855840.07</v>
      </c>
      <c r="G32" s="110">
        <f t="shared" si="0"/>
        <v>124.47217662748848</v>
      </c>
      <c r="H32" s="110">
        <f t="shared" si="1"/>
        <v>90.29125224480447</v>
      </c>
    </row>
    <row r="33" spans="1:8" ht="12.75" customHeight="1">
      <c r="A33" s="281" t="s">
        <v>650</v>
      </c>
      <c r="B33" s="20" t="s">
        <v>651</v>
      </c>
      <c r="C33" s="21">
        <v>690879.69</v>
      </c>
      <c r="D33" s="21">
        <v>4094895</v>
      </c>
      <c r="E33" s="21">
        <v>4094895</v>
      </c>
      <c r="F33" s="21">
        <v>2214387.89</v>
      </c>
      <c r="G33" s="110">
        <f t="shared" si="0"/>
        <v>320.51714966465437</v>
      </c>
      <c r="H33" s="110">
        <f t="shared" si="1"/>
        <v>54.07679293364055</v>
      </c>
    </row>
    <row r="34" spans="1:8" ht="12.75" customHeight="1">
      <c r="A34" s="281" t="s">
        <v>650</v>
      </c>
      <c r="B34" s="20" t="s">
        <v>652</v>
      </c>
      <c r="C34" s="21">
        <v>172910.98</v>
      </c>
      <c r="D34" s="21">
        <v>239608</v>
      </c>
      <c r="E34" s="21">
        <v>239608</v>
      </c>
      <c r="F34" s="21">
        <v>242022.15</v>
      </c>
      <c r="G34" s="110">
        <f t="shared" si="0"/>
        <v>139.9692199997941</v>
      </c>
      <c r="H34" s="110">
        <f t="shared" si="1"/>
        <v>101.00754148442456</v>
      </c>
    </row>
    <row r="35" spans="1:8" ht="12.75" customHeight="1">
      <c r="A35" s="281" t="s">
        <v>653</v>
      </c>
      <c r="B35" s="20" t="s">
        <v>654</v>
      </c>
      <c r="C35" s="21">
        <v>0</v>
      </c>
      <c r="D35" s="21">
        <v>0</v>
      </c>
      <c r="E35" s="21">
        <v>0</v>
      </c>
      <c r="F35" s="21">
        <v>0</v>
      </c>
      <c r="G35" s="110" t="s">
        <v>1349</v>
      </c>
      <c r="H35" s="110" t="s">
        <v>1349</v>
      </c>
    </row>
    <row r="36" spans="1:8" ht="12.75" customHeight="1">
      <c r="A36" s="281" t="s">
        <v>653</v>
      </c>
      <c r="B36" s="20" t="s">
        <v>655</v>
      </c>
      <c r="C36" s="21">
        <v>3271.32</v>
      </c>
      <c r="D36" s="21">
        <v>84327</v>
      </c>
      <c r="E36" s="21">
        <v>84327</v>
      </c>
      <c r="F36" s="21">
        <v>22977.86</v>
      </c>
      <c r="G36" s="110">
        <f t="shared" si="0"/>
        <v>702.4033112015944</v>
      </c>
      <c r="H36" s="110">
        <f t="shared" si="1"/>
        <v>27.24852063988995</v>
      </c>
    </row>
    <row r="37" spans="1:8" ht="12.75" customHeight="1">
      <c r="A37" s="281" t="s">
        <v>656</v>
      </c>
      <c r="B37" s="20" t="s">
        <v>657</v>
      </c>
      <c r="C37" s="21">
        <v>836700.33</v>
      </c>
      <c r="D37" s="21">
        <v>1582630</v>
      </c>
      <c r="E37" s="21">
        <v>1582630</v>
      </c>
      <c r="F37" s="21">
        <v>1774314.78</v>
      </c>
      <c r="G37" s="110">
        <f t="shared" si="0"/>
        <v>212.0609633319973</v>
      </c>
      <c r="H37" s="110">
        <f t="shared" si="1"/>
        <v>112.11178734132426</v>
      </c>
    </row>
    <row r="38" spans="1:8" ht="12.75" customHeight="1">
      <c r="A38" s="281" t="s">
        <v>658</v>
      </c>
      <c r="B38" s="20" t="s">
        <v>659</v>
      </c>
      <c r="C38" s="21">
        <v>30000</v>
      </c>
      <c r="D38" s="21">
        <v>30000</v>
      </c>
      <c r="E38" s="21">
        <v>30000</v>
      </c>
      <c r="F38" s="21">
        <v>29999.32</v>
      </c>
      <c r="G38" s="110">
        <f t="shared" si="0"/>
        <v>99.99773333333333</v>
      </c>
      <c r="H38" s="110">
        <f t="shared" si="1"/>
        <v>99.99773333333333</v>
      </c>
    </row>
    <row r="39" spans="1:8" ht="12.75" customHeight="1">
      <c r="A39" s="280">
        <v>6</v>
      </c>
      <c r="B39" s="26" t="s">
        <v>660</v>
      </c>
      <c r="C39" s="25">
        <f>SUM(C40:C41)</f>
        <v>563031.9400000001</v>
      </c>
      <c r="D39" s="25">
        <f>SUM(D40:D41)</f>
        <v>710000</v>
      </c>
      <c r="E39" s="25">
        <f>SUM(E40:E41)</f>
        <v>710000</v>
      </c>
      <c r="F39" s="25">
        <f>SUM(F40:F41)</f>
        <v>638834.65</v>
      </c>
      <c r="G39" s="109">
        <f t="shared" si="0"/>
        <v>113.46330547428623</v>
      </c>
      <c r="H39" s="109">
        <f t="shared" si="1"/>
        <v>89.97671126760564</v>
      </c>
    </row>
    <row r="40" spans="1:8" ht="12.75" customHeight="1">
      <c r="A40" s="281" t="s">
        <v>661</v>
      </c>
      <c r="B40" s="20" t="s">
        <v>662</v>
      </c>
      <c r="C40" s="21">
        <v>376047.34</v>
      </c>
      <c r="D40" s="21">
        <v>289693</v>
      </c>
      <c r="E40" s="21">
        <v>289693</v>
      </c>
      <c r="F40" s="21">
        <v>225606.65</v>
      </c>
      <c r="G40" s="110">
        <f t="shared" si="0"/>
        <v>59.9942150900469</v>
      </c>
      <c r="H40" s="110">
        <f t="shared" si="1"/>
        <v>77.87783964403697</v>
      </c>
    </row>
    <row r="41" spans="1:8" ht="12.75" customHeight="1">
      <c r="A41" s="281" t="s">
        <v>663</v>
      </c>
      <c r="B41" s="20" t="s">
        <v>664</v>
      </c>
      <c r="C41" s="21">
        <v>186984.6</v>
      </c>
      <c r="D41" s="21">
        <v>420307</v>
      </c>
      <c r="E41" s="21">
        <v>420307</v>
      </c>
      <c r="F41" s="21">
        <v>413228</v>
      </c>
      <c r="G41" s="110">
        <f t="shared" si="0"/>
        <v>220.99573975610824</v>
      </c>
      <c r="H41" s="110">
        <f t="shared" si="1"/>
        <v>98.31575491248063</v>
      </c>
    </row>
    <row r="42" spans="1:8" ht="12.75" customHeight="1">
      <c r="A42" s="280">
        <v>7</v>
      </c>
      <c r="B42" s="26" t="s">
        <v>618</v>
      </c>
      <c r="C42" s="25">
        <f>SUM(C43:C46)</f>
        <v>14062799.07</v>
      </c>
      <c r="D42" s="25">
        <f>SUM(D43:D46)</f>
        <v>34073221</v>
      </c>
      <c r="E42" s="25">
        <f>SUM(E43:E46)</f>
        <v>34073221</v>
      </c>
      <c r="F42" s="25">
        <f>SUM(F43:F46)</f>
        <v>25826029.23</v>
      </c>
      <c r="G42" s="109">
        <f t="shared" si="0"/>
        <v>183.64785773761326</v>
      </c>
      <c r="H42" s="109">
        <f t="shared" si="1"/>
        <v>75.79567904660378</v>
      </c>
    </row>
    <row r="43" spans="1:8" ht="12.75" customHeight="1">
      <c r="A43" s="281" t="s">
        <v>619</v>
      </c>
      <c r="B43" s="20" t="s">
        <v>665</v>
      </c>
      <c r="C43" s="21">
        <v>14059202.5</v>
      </c>
      <c r="D43" s="21">
        <v>31479191</v>
      </c>
      <c r="E43" s="21">
        <v>31479191</v>
      </c>
      <c r="F43" s="21">
        <v>25751186.56</v>
      </c>
      <c r="G43" s="110">
        <f t="shared" si="0"/>
        <v>183.16249844185683</v>
      </c>
      <c r="H43" s="110">
        <f t="shared" si="1"/>
        <v>81.80383847856827</v>
      </c>
    </row>
    <row r="44" spans="1:8" ht="12.75" customHeight="1">
      <c r="A44" s="281" t="s">
        <v>619</v>
      </c>
      <c r="B44" s="20" t="s">
        <v>1265</v>
      </c>
      <c r="C44" s="21">
        <v>0</v>
      </c>
      <c r="D44" s="21">
        <v>2510753</v>
      </c>
      <c r="E44" s="21">
        <v>2510753</v>
      </c>
      <c r="F44" s="21">
        <v>0</v>
      </c>
      <c r="G44" s="110" t="s">
        <v>1349</v>
      </c>
      <c r="H44" s="110">
        <f t="shared" si="1"/>
        <v>0</v>
      </c>
    </row>
    <row r="45" spans="1:8" ht="12.75" customHeight="1">
      <c r="A45" s="281" t="s">
        <v>666</v>
      </c>
      <c r="B45" s="20" t="s">
        <v>667</v>
      </c>
      <c r="C45" s="21">
        <v>3596.57</v>
      </c>
      <c r="D45" s="21">
        <v>18317</v>
      </c>
      <c r="E45" s="21">
        <v>18317</v>
      </c>
      <c r="F45" s="21">
        <v>19882.75</v>
      </c>
      <c r="G45" s="110">
        <f t="shared" si="0"/>
        <v>552.8253308012912</v>
      </c>
      <c r="H45" s="110">
        <f t="shared" si="1"/>
        <v>108.5480700988153</v>
      </c>
    </row>
    <row r="46" spans="1:8" ht="12.75" customHeight="1">
      <c r="A46" s="281" t="s">
        <v>668</v>
      </c>
      <c r="B46" s="20" t="s">
        <v>669</v>
      </c>
      <c r="C46" s="21">
        <v>0</v>
      </c>
      <c r="D46" s="21">
        <v>64960</v>
      </c>
      <c r="E46" s="21">
        <v>64960</v>
      </c>
      <c r="F46" s="21">
        <v>54959.92</v>
      </c>
      <c r="G46" s="110" t="s">
        <v>1349</v>
      </c>
      <c r="H46" s="110">
        <f t="shared" si="1"/>
        <v>84.6057881773399</v>
      </c>
    </row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</sheetData>
  <sheetProtection/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scale="87" r:id="rId1"/>
  <headerFooter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7109375" style="11" customWidth="1"/>
    <col min="2" max="2" width="70.7109375" style="11" customWidth="1"/>
    <col min="3" max="6" width="15.28125" style="11" customWidth="1"/>
    <col min="7" max="8" width="7.28125" style="11" customWidth="1"/>
    <col min="9" max="16384" width="9.140625" style="11" customWidth="1"/>
  </cols>
  <sheetData>
    <row r="1" ht="12.75">
      <c r="A1" s="2" t="s">
        <v>508</v>
      </c>
    </row>
    <row r="2" ht="13.5" thickBot="1">
      <c r="A2" s="2"/>
    </row>
    <row r="3" spans="1:8" s="49" customFormat="1" ht="26.25" thickBot="1">
      <c r="A3" s="94" t="s">
        <v>1538</v>
      </c>
      <c r="B3" s="95" t="s">
        <v>33</v>
      </c>
      <c r="C3" s="96" t="s">
        <v>1364</v>
      </c>
      <c r="D3" s="97" t="s">
        <v>1366</v>
      </c>
      <c r="E3" s="97" t="s">
        <v>1367</v>
      </c>
      <c r="F3" s="96" t="s">
        <v>1368</v>
      </c>
      <c r="G3" s="96" t="s">
        <v>1369</v>
      </c>
      <c r="H3" s="151" t="s">
        <v>1365</v>
      </c>
    </row>
    <row r="4" spans="1:9" s="50" customFormat="1" ht="12.75">
      <c r="A4" s="99">
        <v>1</v>
      </c>
      <c r="B4" s="100">
        <v>2</v>
      </c>
      <c r="C4" s="101">
        <v>3</v>
      </c>
      <c r="D4" s="102">
        <v>4</v>
      </c>
      <c r="E4" s="102">
        <v>5</v>
      </c>
      <c r="F4" s="101">
        <v>6</v>
      </c>
      <c r="G4" s="101">
        <v>7</v>
      </c>
      <c r="H4" s="152">
        <v>8</v>
      </c>
      <c r="I4" s="48"/>
    </row>
    <row r="5" spans="1:8" ht="12.75">
      <c r="A5" s="33"/>
      <c r="B5" s="34" t="s">
        <v>1490</v>
      </c>
      <c r="C5" s="166">
        <f>C6+C10+C12+C24+C39+C42+C47</f>
        <v>200355229.51999998</v>
      </c>
      <c r="D5" s="166">
        <f>D6+D10+D12+D24+D39+D42+D47</f>
        <v>233691678</v>
      </c>
      <c r="E5" s="166">
        <f>E6+E10+E12+E24+E39+E42+E47</f>
        <v>233691678</v>
      </c>
      <c r="F5" s="166">
        <f>F6+F10+F12+F24+F39+F42+F47</f>
        <v>204988819.31</v>
      </c>
      <c r="G5" s="167">
        <f aca="true" t="shared" si="0" ref="G5:G12">F5/C5*100</f>
        <v>102.31268722114262</v>
      </c>
      <c r="H5" s="167">
        <f>F5/E5*100</f>
        <v>87.71763764304863</v>
      </c>
    </row>
    <row r="6" spans="1:8" ht="12.75">
      <c r="A6" s="280">
        <v>1</v>
      </c>
      <c r="B6" s="26" t="s">
        <v>602</v>
      </c>
      <c r="C6" s="25">
        <f>SUM(C7:C9)</f>
        <v>62676950.71</v>
      </c>
      <c r="D6" s="25">
        <f>SUM(D7:D9)</f>
        <v>73483850</v>
      </c>
      <c r="E6" s="25">
        <f>SUM(E7:E9)</f>
        <v>73483850</v>
      </c>
      <c r="F6" s="25">
        <f>SUM(F7:F9)</f>
        <v>69846166.05</v>
      </c>
      <c r="G6" s="109">
        <f t="shared" si="0"/>
        <v>111.4383601288634</v>
      </c>
      <c r="H6" s="109">
        <f>F6/E6*100</f>
        <v>95.04968241321052</v>
      </c>
    </row>
    <row r="7" spans="1:8" ht="12.75">
      <c r="A7" s="281" t="s">
        <v>603</v>
      </c>
      <c r="B7" s="20" t="s">
        <v>151</v>
      </c>
      <c r="C7" s="21">
        <v>62668116.18</v>
      </c>
      <c r="D7" s="21">
        <v>73437565</v>
      </c>
      <c r="E7" s="21">
        <v>73437565</v>
      </c>
      <c r="F7" s="21">
        <v>69817881.41</v>
      </c>
      <c r="G7" s="165">
        <f t="shared" si="0"/>
        <v>111.40893594034948</v>
      </c>
      <c r="H7" s="165">
        <f>F7/E7*100</f>
        <v>95.07107351666684</v>
      </c>
    </row>
    <row r="8" spans="1:8" ht="12.75">
      <c r="A8" s="281" t="s">
        <v>603</v>
      </c>
      <c r="B8" s="20" t="s">
        <v>1169</v>
      </c>
      <c r="C8" s="21">
        <v>0</v>
      </c>
      <c r="D8" s="21">
        <v>0</v>
      </c>
      <c r="E8" s="21">
        <v>0</v>
      </c>
      <c r="F8" s="21">
        <v>0</v>
      </c>
      <c r="G8" s="165" t="s">
        <v>1349</v>
      </c>
      <c r="H8" s="165" t="s">
        <v>1349</v>
      </c>
    </row>
    <row r="9" spans="1:8" ht="12.75">
      <c r="A9" s="281" t="s">
        <v>622</v>
      </c>
      <c r="B9" s="20" t="s">
        <v>623</v>
      </c>
      <c r="C9" s="21">
        <v>8834.53</v>
      </c>
      <c r="D9" s="21">
        <v>46285</v>
      </c>
      <c r="E9" s="21">
        <v>46285</v>
      </c>
      <c r="F9" s="21">
        <v>28284.64</v>
      </c>
      <c r="G9" s="165">
        <f t="shared" si="0"/>
        <v>320.1600990658247</v>
      </c>
      <c r="H9" s="165">
        <f>F9/E9*100</f>
        <v>61.10973317489468</v>
      </c>
    </row>
    <row r="10" spans="1:8" ht="12.75">
      <c r="A10" s="280">
        <v>3</v>
      </c>
      <c r="B10" s="26" t="s">
        <v>624</v>
      </c>
      <c r="C10" s="25">
        <f>C11</f>
        <v>241650.72</v>
      </c>
      <c r="D10" s="25">
        <f>D11</f>
        <v>338480</v>
      </c>
      <c r="E10" s="25">
        <f>E11</f>
        <v>338480</v>
      </c>
      <c r="F10" s="25">
        <f>F11</f>
        <v>237927.79</v>
      </c>
      <c r="G10" s="109">
        <f t="shared" si="0"/>
        <v>98.45937558141767</v>
      </c>
      <c r="H10" s="109">
        <f>F10/E10*100</f>
        <v>70.29301288111557</v>
      </c>
    </row>
    <row r="11" spans="1:8" ht="12.75">
      <c r="A11" s="281" t="s">
        <v>625</v>
      </c>
      <c r="B11" s="20" t="s">
        <v>626</v>
      </c>
      <c r="C11" s="21">
        <v>241650.72</v>
      </c>
      <c r="D11" s="21">
        <v>338480</v>
      </c>
      <c r="E11" s="21">
        <v>338480</v>
      </c>
      <c r="F11" s="21">
        <v>237927.79</v>
      </c>
      <c r="G11" s="165">
        <f t="shared" si="0"/>
        <v>98.45937558141767</v>
      </c>
      <c r="H11" s="165">
        <f>F11/E11*100</f>
        <v>70.29301288111557</v>
      </c>
    </row>
    <row r="12" spans="1:8" ht="12.75">
      <c r="A12" s="280">
        <v>4</v>
      </c>
      <c r="B12" s="26" t="s">
        <v>627</v>
      </c>
      <c r="C12" s="25">
        <f>SUM(C13:C23)</f>
        <v>47636586.67</v>
      </c>
      <c r="D12" s="25">
        <f>SUM(D13:D23)</f>
        <v>72516138</v>
      </c>
      <c r="E12" s="25">
        <f>SUM(E13:E23)</f>
        <v>72516138</v>
      </c>
      <c r="F12" s="25">
        <f>SUM(F13:F23)</f>
        <v>58928329.9</v>
      </c>
      <c r="G12" s="109">
        <f t="shared" si="0"/>
        <v>123.70393014978795</v>
      </c>
      <c r="H12" s="109">
        <f>F12/E12*100</f>
        <v>81.26236659210947</v>
      </c>
    </row>
    <row r="13" spans="1:8" ht="12.75">
      <c r="A13" s="281" t="s">
        <v>609</v>
      </c>
      <c r="B13" s="20" t="s">
        <v>610</v>
      </c>
      <c r="C13" s="21">
        <v>847319.25</v>
      </c>
      <c r="D13" s="21">
        <v>1000200</v>
      </c>
      <c r="E13" s="21">
        <v>1000200</v>
      </c>
      <c r="F13" s="21">
        <v>644720.36</v>
      </c>
      <c r="G13" s="165">
        <f aca="true" t="shared" si="1" ref="G13:G23">F13/C13*100</f>
        <v>76.08942674204557</v>
      </c>
      <c r="H13" s="165">
        <f aca="true" t="shared" si="2" ref="H13:H23">F13/E13*100</f>
        <v>64.45914417116576</v>
      </c>
    </row>
    <row r="14" spans="1:8" ht="12.75">
      <c r="A14" s="281" t="s">
        <v>628</v>
      </c>
      <c r="B14" s="20" t="s">
        <v>629</v>
      </c>
      <c r="C14" s="21">
        <v>1400000</v>
      </c>
      <c r="D14" s="21">
        <v>3050000</v>
      </c>
      <c r="E14" s="21">
        <v>3050000</v>
      </c>
      <c r="F14" s="21">
        <v>3050000</v>
      </c>
      <c r="G14" s="165">
        <f t="shared" si="1"/>
        <v>217.85714285714283</v>
      </c>
      <c r="H14" s="165">
        <f t="shared" si="2"/>
        <v>100</v>
      </c>
    </row>
    <row r="15" spans="1:8" ht="12.75">
      <c r="A15" s="281" t="s">
        <v>611</v>
      </c>
      <c r="B15" s="20" t="s">
        <v>612</v>
      </c>
      <c r="C15" s="21">
        <v>14206185.35</v>
      </c>
      <c r="D15" s="21">
        <v>25138090</v>
      </c>
      <c r="E15" s="21">
        <v>25138090</v>
      </c>
      <c r="F15" s="21">
        <v>22804665.92</v>
      </c>
      <c r="G15" s="165">
        <f t="shared" si="1"/>
        <v>160.52631553198765</v>
      </c>
      <c r="H15" s="165">
        <f t="shared" si="2"/>
        <v>90.7175760767823</v>
      </c>
    </row>
    <row r="16" spans="1:8" ht="12.75">
      <c r="A16" s="281" t="s">
        <v>630</v>
      </c>
      <c r="B16" s="20" t="s">
        <v>152</v>
      </c>
      <c r="C16" s="21">
        <v>16058258.09</v>
      </c>
      <c r="D16" s="21">
        <v>18555907</v>
      </c>
      <c r="E16" s="21">
        <v>18555907</v>
      </c>
      <c r="F16" s="21">
        <v>16510529.35</v>
      </c>
      <c r="G16" s="165">
        <f t="shared" si="1"/>
        <v>102.81644034779616</v>
      </c>
      <c r="H16" s="165">
        <f t="shared" si="2"/>
        <v>88.97721544950619</v>
      </c>
    </row>
    <row r="17" spans="1:8" ht="12.75">
      <c r="A17" s="281" t="s">
        <v>613</v>
      </c>
      <c r="B17" s="20" t="s">
        <v>614</v>
      </c>
      <c r="C17" s="21">
        <v>153506.99</v>
      </c>
      <c r="D17" s="21">
        <v>5484205</v>
      </c>
      <c r="E17" s="21">
        <v>5484205</v>
      </c>
      <c r="F17" s="21">
        <v>0</v>
      </c>
      <c r="G17" s="165">
        <f>F17/C17*100</f>
        <v>0</v>
      </c>
      <c r="H17" s="165">
        <f>F17/E17*100</f>
        <v>0</v>
      </c>
    </row>
    <row r="18" spans="1:8" ht="12.75">
      <c r="A18" s="281" t="s">
        <v>615</v>
      </c>
      <c r="B18" s="20" t="s">
        <v>631</v>
      </c>
      <c r="C18" s="21">
        <v>7026288.01</v>
      </c>
      <c r="D18" s="21">
        <v>8189540</v>
      </c>
      <c r="E18" s="21">
        <v>8189540</v>
      </c>
      <c r="F18" s="21">
        <v>7366330.5</v>
      </c>
      <c r="G18" s="165">
        <f t="shared" si="1"/>
        <v>104.8395751713571</v>
      </c>
      <c r="H18" s="165">
        <f t="shared" si="2"/>
        <v>89.94803737450455</v>
      </c>
    </row>
    <row r="19" spans="1:8" ht="12.75">
      <c r="A19" s="281" t="s">
        <v>615</v>
      </c>
      <c r="B19" s="20" t="s">
        <v>632</v>
      </c>
      <c r="C19" s="21">
        <v>332082.52</v>
      </c>
      <c r="D19" s="21">
        <v>314000</v>
      </c>
      <c r="E19" s="21">
        <v>314000</v>
      </c>
      <c r="F19" s="21">
        <v>314000</v>
      </c>
      <c r="G19" s="165">
        <f t="shared" si="1"/>
        <v>94.55481125594926</v>
      </c>
      <c r="H19" s="165">
        <f t="shared" si="2"/>
        <v>100</v>
      </c>
    </row>
    <row r="20" spans="1:8" ht="12.75">
      <c r="A20" s="282" t="s">
        <v>615</v>
      </c>
      <c r="B20" s="20" t="s">
        <v>633</v>
      </c>
      <c r="C20" s="21">
        <v>380842.2</v>
      </c>
      <c r="D20" s="21">
        <v>100000</v>
      </c>
      <c r="E20" s="21">
        <v>100000</v>
      </c>
      <c r="F20" s="21">
        <v>51008.23</v>
      </c>
      <c r="G20" s="165">
        <f t="shared" si="1"/>
        <v>13.393534119905832</v>
      </c>
      <c r="H20" s="165">
        <f t="shared" si="2"/>
        <v>51.00823</v>
      </c>
    </row>
    <row r="21" spans="1:8" ht="12.75">
      <c r="A21" s="281" t="s">
        <v>634</v>
      </c>
      <c r="B21" s="20" t="s">
        <v>635</v>
      </c>
      <c r="C21" s="21">
        <v>183735</v>
      </c>
      <c r="D21" s="21">
        <v>307000</v>
      </c>
      <c r="E21" s="21">
        <v>307000</v>
      </c>
      <c r="F21" s="21">
        <v>2900</v>
      </c>
      <c r="G21" s="165">
        <f t="shared" si="1"/>
        <v>1.5783601382425776</v>
      </c>
      <c r="H21" s="165">
        <f t="shared" si="2"/>
        <v>0.9446254071661238</v>
      </c>
    </row>
    <row r="22" spans="1:8" ht="12.75">
      <c r="A22" s="281" t="s">
        <v>636</v>
      </c>
      <c r="B22" s="20" t="s">
        <v>637</v>
      </c>
      <c r="C22" s="21">
        <v>6473991.11</v>
      </c>
      <c r="D22" s="21">
        <v>10017196</v>
      </c>
      <c r="E22" s="21">
        <v>10017196</v>
      </c>
      <c r="F22" s="21">
        <v>7827925.54</v>
      </c>
      <c r="G22" s="165">
        <f t="shared" si="1"/>
        <v>120.9134428360375</v>
      </c>
      <c r="H22" s="165">
        <f t="shared" si="2"/>
        <v>78.14487746870482</v>
      </c>
    </row>
    <row r="23" spans="1:8" ht="12.75">
      <c r="A23" s="281" t="s">
        <v>638</v>
      </c>
      <c r="B23" s="20" t="s">
        <v>639</v>
      </c>
      <c r="C23" s="21">
        <v>574378.15</v>
      </c>
      <c r="D23" s="21">
        <v>360000</v>
      </c>
      <c r="E23" s="21">
        <v>360000</v>
      </c>
      <c r="F23" s="21">
        <v>356250</v>
      </c>
      <c r="G23" s="165">
        <f t="shared" si="1"/>
        <v>62.02359891301575</v>
      </c>
      <c r="H23" s="165">
        <f t="shared" si="2"/>
        <v>98.95833333333334</v>
      </c>
    </row>
    <row r="24" spans="1:8" ht="12.75">
      <c r="A24" s="280">
        <v>5</v>
      </c>
      <c r="B24" s="26" t="s">
        <v>616</v>
      </c>
      <c r="C24" s="25">
        <f>SUM(C25:C38)</f>
        <v>52602900.730000004</v>
      </c>
      <c r="D24" s="25">
        <f>SUM(D25:D38)</f>
        <v>49489214</v>
      </c>
      <c r="E24" s="25">
        <f>SUM(E25:E38)</f>
        <v>49489214</v>
      </c>
      <c r="F24" s="25">
        <f>SUM(F25:F38)</f>
        <v>46810724.47</v>
      </c>
      <c r="G24" s="109">
        <f>F24/C24*100</f>
        <v>88.98886529142173</v>
      </c>
      <c r="H24" s="109">
        <f>F24/E24*100</f>
        <v>94.58773071239321</v>
      </c>
    </row>
    <row r="25" spans="1:8" ht="12.75">
      <c r="A25" s="281" t="s">
        <v>640</v>
      </c>
      <c r="B25" s="20" t="s">
        <v>641</v>
      </c>
      <c r="C25" s="21">
        <v>7608189.17</v>
      </c>
      <c r="D25" s="21">
        <v>7660238</v>
      </c>
      <c r="E25" s="21">
        <v>7660238</v>
      </c>
      <c r="F25" s="21">
        <v>7604457.95</v>
      </c>
      <c r="G25" s="165">
        <f aca="true" t="shared" si="3" ref="G25:G38">F25/C25*100</f>
        <v>99.95095784402007</v>
      </c>
      <c r="H25" s="165">
        <f aca="true" t="shared" si="4" ref="H25:H38">F25/E25*100</f>
        <v>99.27182353864201</v>
      </c>
    </row>
    <row r="26" spans="1:8" ht="12.75">
      <c r="A26" s="282" t="s">
        <v>642</v>
      </c>
      <c r="B26" s="20" t="s">
        <v>643</v>
      </c>
      <c r="C26" s="21">
        <v>4914</v>
      </c>
      <c r="D26" s="21">
        <v>1331910</v>
      </c>
      <c r="E26" s="21">
        <v>1331910</v>
      </c>
      <c r="F26" s="21">
        <v>1304023</v>
      </c>
      <c r="G26" s="165">
        <f t="shared" si="3"/>
        <v>26536.894586894585</v>
      </c>
      <c r="H26" s="165">
        <f t="shared" si="4"/>
        <v>97.9062399111051</v>
      </c>
    </row>
    <row r="27" spans="1:8" ht="12.75">
      <c r="A27" s="281" t="s">
        <v>642</v>
      </c>
      <c r="B27" s="20" t="s">
        <v>644</v>
      </c>
      <c r="C27" s="21">
        <v>26094791.16</v>
      </c>
      <c r="D27" s="21">
        <v>29358037</v>
      </c>
      <c r="E27" s="21">
        <v>29358037</v>
      </c>
      <c r="F27" s="21">
        <v>28624725.28</v>
      </c>
      <c r="G27" s="165">
        <f t="shared" si="3"/>
        <v>109.69516906453755</v>
      </c>
      <c r="H27" s="165">
        <f t="shared" si="4"/>
        <v>97.50217727431844</v>
      </c>
    </row>
    <row r="28" spans="1:8" ht="12.75">
      <c r="A28" s="281" t="s">
        <v>642</v>
      </c>
      <c r="B28" s="20" t="s">
        <v>701</v>
      </c>
      <c r="C28" s="21">
        <v>9928191.05</v>
      </c>
      <c r="D28" s="21">
        <v>654700</v>
      </c>
      <c r="E28" s="21">
        <v>654700</v>
      </c>
      <c r="F28" s="21">
        <v>471030.36</v>
      </c>
      <c r="G28" s="165">
        <f t="shared" si="3"/>
        <v>4.7443724403349385</v>
      </c>
      <c r="H28" s="165">
        <f t="shared" si="4"/>
        <v>71.9459844203452</v>
      </c>
    </row>
    <row r="29" spans="1:8" ht="12.75">
      <c r="A29" s="281" t="s">
        <v>645</v>
      </c>
      <c r="B29" s="20" t="s">
        <v>646</v>
      </c>
      <c r="C29" s="21">
        <v>23980</v>
      </c>
      <c r="D29" s="21">
        <v>184812</v>
      </c>
      <c r="E29" s="21">
        <v>184812</v>
      </c>
      <c r="F29" s="21">
        <v>179615.13</v>
      </c>
      <c r="G29" s="165">
        <f t="shared" si="3"/>
        <v>749.0205587989992</v>
      </c>
      <c r="H29" s="165">
        <f t="shared" si="4"/>
        <v>97.18802350496722</v>
      </c>
    </row>
    <row r="30" spans="1:8" ht="12.75">
      <c r="A30" s="281" t="s">
        <v>645</v>
      </c>
      <c r="B30" s="20" t="s">
        <v>647</v>
      </c>
      <c r="C30" s="21">
        <v>236455.21</v>
      </c>
      <c r="D30" s="21">
        <v>420882</v>
      </c>
      <c r="E30" s="21">
        <v>420882</v>
      </c>
      <c r="F30" s="21">
        <v>329081.73</v>
      </c>
      <c r="G30" s="165">
        <f t="shared" si="3"/>
        <v>139.17296641507707</v>
      </c>
      <c r="H30" s="165">
        <f t="shared" si="4"/>
        <v>78.18859680385476</v>
      </c>
    </row>
    <row r="31" spans="1:8" ht="12.75">
      <c r="A31" s="282" t="s">
        <v>617</v>
      </c>
      <c r="B31" s="20" t="s">
        <v>648</v>
      </c>
      <c r="C31" s="21">
        <v>1895620</v>
      </c>
      <c r="D31" s="21">
        <v>275663</v>
      </c>
      <c r="E31" s="21">
        <v>275663</v>
      </c>
      <c r="F31" s="21">
        <v>255663</v>
      </c>
      <c r="G31" s="165">
        <f t="shared" si="3"/>
        <v>13.487038541479832</v>
      </c>
      <c r="H31" s="165">
        <f t="shared" si="4"/>
        <v>92.74476444063947</v>
      </c>
    </row>
    <row r="32" spans="1:8" ht="12.75">
      <c r="A32" s="282" t="s">
        <v>617</v>
      </c>
      <c r="B32" s="20" t="s">
        <v>649</v>
      </c>
      <c r="C32" s="21">
        <v>4028983.42</v>
      </c>
      <c r="D32" s="21">
        <v>5262135</v>
      </c>
      <c r="E32" s="21">
        <v>5262135</v>
      </c>
      <c r="F32" s="21">
        <v>4900651.47</v>
      </c>
      <c r="G32" s="165">
        <f t="shared" si="3"/>
        <v>121.63493762900617</v>
      </c>
      <c r="H32" s="165">
        <f t="shared" si="4"/>
        <v>93.13047783836788</v>
      </c>
    </row>
    <row r="33" spans="1:8" ht="12.75">
      <c r="A33" s="281" t="s">
        <v>650</v>
      </c>
      <c r="B33" s="20" t="s">
        <v>651</v>
      </c>
      <c r="C33" s="21">
        <v>1545017.95</v>
      </c>
      <c r="D33" s="21">
        <v>2528213</v>
      </c>
      <c r="E33" s="21">
        <v>2528213</v>
      </c>
      <c r="F33" s="21">
        <v>2097628.82</v>
      </c>
      <c r="G33" s="165">
        <f t="shared" si="3"/>
        <v>135.7672783024948</v>
      </c>
      <c r="H33" s="165">
        <f t="shared" si="4"/>
        <v>82.96883292665609</v>
      </c>
    </row>
    <row r="34" spans="1:8" ht="12.75">
      <c r="A34" s="281" t="s">
        <v>650</v>
      </c>
      <c r="B34" s="20" t="s">
        <v>652</v>
      </c>
      <c r="C34" s="21">
        <v>206419.92</v>
      </c>
      <c r="D34" s="21">
        <v>271211</v>
      </c>
      <c r="E34" s="21">
        <v>271211</v>
      </c>
      <c r="F34" s="21">
        <v>229916.82</v>
      </c>
      <c r="G34" s="165">
        <f t="shared" si="3"/>
        <v>111.38305837924945</v>
      </c>
      <c r="H34" s="165">
        <f t="shared" si="4"/>
        <v>84.77415001603917</v>
      </c>
    </row>
    <row r="35" spans="1:8" ht="12.75">
      <c r="A35" s="281" t="s">
        <v>653</v>
      </c>
      <c r="B35" s="20" t="s">
        <v>654</v>
      </c>
      <c r="C35" s="21">
        <v>0</v>
      </c>
      <c r="D35" s="21">
        <v>0</v>
      </c>
      <c r="E35" s="21">
        <v>0</v>
      </c>
      <c r="F35" s="21">
        <v>0</v>
      </c>
      <c r="G35" s="165" t="s">
        <v>1349</v>
      </c>
      <c r="H35" s="165" t="s">
        <v>1349</v>
      </c>
    </row>
    <row r="36" spans="1:8" ht="12.75">
      <c r="A36" s="281" t="s">
        <v>653</v>
      </c>
      <c r="B36" s="20" t="s">
        <v>655</v>
      </c>
      <c r="C36" s="21">
        <v>3271.32</v>
      </c>
      <c r="D36" s="21">
        <v>84327</v>
      </c>
      <c r="E36" s="21">
        <v>84327</v>
      </c>
      <c r="F36" s="21">
        <v>22977.86</v>
      </c>
      <c r="G36" s="165">
        <f t="shared" si="3"/>
        <v>702.4033112015944</v>
      </c>
      <c r="H36" s="165">
        <f t="shared" si="4"/>
        <v>27.24852063988995</v>
      </c>
    </row>
    <row r="37" spans="1:8" ht="12.75">
      <c r="A37" s="281" t="s">
        <v>656</v>
      </c>
      <c r="B37" s="20" t="s">
        <v>657</v>
      </c>
      <c r="C37" s="21">
        <v>997067.53</v>
      </c>
      <c r="D37" s="21">
        <v>1427086</v>
      </c>
      <c r="E37" s="21">
        <v>1427086</v>
      </c>
      <c r="F37" s="21">
        <v>760953.73</v>
      </c>
      <c r="G37" s="165">
        <f t="shared" si="3"/>
        <v>76.31917669608596</v>
      </c>
      <c r="H37" s="165">
        <f t="shared" si="4"/>
        <v>53.32220552930937</v>
      </c>
    </row>
    <row r="38" spans="1:8" ht="12.75">
      <c r="A38" s="281" t="s">
        <v>658</v>
      </c>
      <c r="B38" s="20" t="s">
        <v>659</v>
      </c>
      <c r="C38" s="21">
        <v>30000</v>
      </c>
      <c r="D38" s="21">
        <v>30000</v>
      </c>
      <c r="E38" s="21">
        <v>30000</v>
      </c>
      <c r="F38" s="21">
        <v>29999.32</v>
      </c>
      <c r="G38" s="165">
        <f t="shared" si="3"/>
        <v>99.99773333333333</v>
      </c>
      <c r="H38" s="165">
        <f t="shared" si="4"/>
        <v>99.99773333333333</v>
      </c>
    </row>
    <row r="39" spans="1:8" ht="12.75">
      <c r="A39" s="280">
        <v>6</v>
      </c>
      <c r="B39" s="26" t="s">
        <v>660</v>
      </c>
      <c r="C39" s="25">
        <f>SUM(C40:C41)</f>
        <v>587883.91</v>
      </c>
      <c r="D39" s="25">
        <f>SUM(D40:D41)</f>
        <v>711544</v>
      </c>
      <c r="E39" s="25">
        <f>SUM(E40:E41)</f>
        <v>711544</v>
      </c>
      <c r="F39" s="25">
        <f>SUM(F40:F41)</f>
        <v>623653.25</v>
      </c>
      <c r="G39" s="109">
        <f aca="true" t="shared" si="5" ref="G39:G45">F39/C39*100</f>
        <v>106.08442234794279</v>
      </c>
      <c r="H39" s="109">
        <f aca="true" t="shared" si="6" ref="H39:H45">F39/E39*100</f>
        <v>87.64788263269735</v>
      </c>
    </row>
    <row r="40" spans="1:8" ht="12.75">
      <c r="A40" s="281" t="s">
        <v>661</v>
      </c>
      <c r="B40" s="20" t="s">
        <v>662</v>
      </c>
      <c r="C40" s="21">
        <v>400899.31</v>
      </c>
      <c r="D40" s="21">
        <v>291237</v>
      </c>
      <c r="E40" s="21">
        <v>291237</v>
      </c>
      <c r="F40" s="21">
        <v>210425.25</v>
      </c>
      <c r="G40" s="165">
        <f t="shared" si="5"/>
        <v>52.4883043575206</v>
      </c>
      <c r="H40" s="165">
        <f t="shared" si="6"/>
        <v>72.25223786812802</v>
      </c>
    </row>
    <row r="41" spans="1:8" ht="12.75">
      <c r="A41" s="281" t="s">
        <v>663</v>
      </c>
      <c r="B41" s="20" t="s">
        <v>664</v>
      </c>
      <c r="C41" s="21">
        <v>186984.6</v>
      </c>
      <c r="D41" s="21">
        <v>420307</v>
      </c>
      <c r="E41" s="21">
        <v>420307</v>
      </c>
      <c r="F41" s="21">
        <v>413228</v>
      </c>
      <c r="G41" s="165">
        <f t="shared" si="5"/>
        <v>220.99573975610824</v>
      </c>
      <c r="H41" s="165">
        <f t="shared" si="6"/>
        <v>98.31575491248063</v>
      </c>
    </row>
    <row r="42" spans="1:8" ht="12.75">
      <c r="A42" s="280">
        <v>7</v>
      </c>
      <c r="B42" s="26" t="s">
        <v>618</v>
      </c>
      <c r="C42" s="25">
        <f>SUM(C43:C46)</f>
        <v>12689062.31</v>
      </c>
      <c r="D42" s="25">
        <f>SUM(D43:D46)</f>
        <v>31943764</v>
      </c>
      <c r="E42" s="25">
        <f>SUM(E43:E46)</f>
        <v>31943764</v>
      </c>
      <c r="F42" s="25">
        <f>SUM(F43:F46)</f>
        <v>23985392.599999998</v>
      </c>
      <c r="G42" s="109">
        <f t="shared" si="5"/>
        <v>189.02415335369253</v>
      </c>
      <c r="H42" s="109">
        <f t="shared" si="6"/>
        <v>75.0863066731898</v>
      </c>
    </row>
    <row r="43" spans="1:8" ht="12.75">
      <c r="A43" s="281" t="s">
        <v>619</v>
      </c>
      <c r="B43" s="20" t="s">
        <v>675</v>
      </c>
      <c r="C43" s="21">
        <v>11588558.71</v>
      </c>
      <c r="D43" s="21">
        <v>31832530</v>
      </c>
      <c r="E43" s="21">
        <v>31832530</v>
      </c>
      <c r="F43" s="21">
        <v>23890266.33</v>
      </c>
      <c r="G43" s="165">
        <f t="shared" si="5"/>
        <v>206.15390513908002</v>
      </c>
      <c r="H43" s="165">
        <f t="shared" si="6"/>
        <v>75.04985098576833</v>
      </c>
    </row>
    <row r="44" spans="1:8" ht="12.75">
      <c r="A44" s="281" t="s">
        <v>619</v>
      </c>
      <c r="B44" s="20" t="s">
        <v>1170</v>
      </c>
      <c r="C44" s="21">
        <v>1099789.6</v>
      </c>
      <c r="D44" s="21">
        <v>0</v>
      </c>
      <c r="E44" s="21">
        <v>0</v>
      </c>
      <c r="F44" s="21">
        <v>0</v>
      </c>
      <c r="G44" s="165">
        <f t="shared" si="5"/>
        <v>0</v>
      </c>
      <c r="H44" s="165" t="s">
        <v>1349</v>
      </c>
    </row>
    <row r="45" spans="1:8" ht="12.75">
      <c r="A45" s="281" t="s">
        <v>666</v>
      </c>
      <c r="B45" s="20" t="s">
        <v>667</v>
      </c>
      <c r="C45" s="21">
        <v>714</v>
      </c>
      <c r="D45" s="21">
        <v>21200</v>
      </c>
      <c r="E45" s="21">
        <v>21200</v>
      </c>
      <c r="F45" s="21">
        <v>15092.46</v>
      </c>
      <c r="G45" s="165">
        <f t="shared" si="5"/>
        <v>2113.789915966386</v>
      </c>
      <c r="H45" s="165">
        <f t="shared" si="6"/>
        <v>71.19084905660377</v>
      </c>
    </row>
    <row r="46" spans="1:8" ht="12.75">
      <c r="A46" s="281" t="s">
        <v>668</v>
      </c>
      <c r="B46" s="20" t="s">
        <v>669</v>
      </c>
      <c r="C46" s="21">
        <v>0</v>
      </c>
      <c r="D46" s="21">
        <v>90034</v>
      </c>
      <c r="E46" s="21">
        <v>90034</v>
      </c>
      <c r="F46" s="21">
        <v>80033.81</v>
      </c>
      <c r="G46" s="165" t="s">
        <v>1349</v>
      </c>
      <c r="H46" s="165">
        <f>F46/E46*100</f>
        <v>88.89287380322989</v>
      </c>
    </row>
    <row r="47" spans="1:8" s="3" customFormat="1" ht="12.75">
      <c r="A47" s="279">
        <v>8</v>
      </c>
      <c r="B47" s="28" t="s">
        <v>670</v>
      </c>
      <c r="C47" s="164">
        <f>C48</f>
        <v>23920194.47</v>
      </c>
      <c r="D47" s="164">
        <f>D48</f>
        <v>5208688</v>
      </c>
      <c r="E47" s="164">
        <f>E48</f>
        <v>5208688</v>
      </c>
      <c r="F47" s="164">
        <f>F48</f>
        <v>4556625.25</v>
      </c>
      <c r="G47" s="109">
        <f>F47/C47*100</f>
        <v>19.049281792900075</v>
      </c>
      <c r="H47" s="109">
        <f>F47/E47*100</f>
        <v>87.48124767695819</v>
      </c>
    </row>
    <row r="48" spans="1:8" ht="12.75">
      <c r="A48" s="23" t="s">
        <v>606</v>
      </c>
      <c r="B48" s="15" t="s">
        <v>671</v>
      </c>
      <c r="C48" s="24">
        <v>23920194.47</v>
      </c>
      <c r="D48" s="24">
        <v>5208688</v>
      </c>
      <c r="E48" s="24">
        <v>5208688</v>
      </c>
      <c r="F48" s="24">
        <v>4556625.25</v>
      </c>
      <c r="G48" s="165">
        <f>F48/C48*100</f>
        <v>19.049281792900075</v>
      </c>
      <c r="H48" s="165">
        <f>F48/E48*100</f>
        <v>87.48124767695819</v>
      </c>
    </row>
  </sheetData>
  <sheetProtection/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scale="87" r:id="rId1"/>
  <headerFooter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9.7109375" style="11" customWidth="1"/>
    <col min="2" max="2" width="70.7109375" style="11" customWidth="1"/>
    <col min="3" max="6" width="15.28125" style="11" customWidth="1"/>
    <col min="7" max="8" width="7.28125" style="11" customWidth="1"/>
    <col min="9" max="16384" width="9.140625" style="11" customWidth="1"/>
  </cols>
  <sheetData>
    <row r="1" ht="12.75" customHeight="1">
      <c r="A1" s="2" t="s">
        <v>509</v>
      </c>
    </row>
    <row r="2" ht="12.75" customHeight="1" thickBot="1">
      <c r="A2" s="2"/>
    </row>
    <row r="3" spans="1:8" s="49" customFormat="1" ht="25.5" customHeight="1" thickBot="1">
      <c r="A3" s="94" t="s">
        <v>1538</v>
      </c>
      <c r="B3" s="95" t="s">
        <v>596</v>
      </c>
      <c r="C3" s="96" t="s">
        <v>1364</v>
      </c>
      <c r="D3" s="97" t="s">
        <v>1366</v>
      </c>
      <c r="E3" s="97" t="s">
        <v>1367</v>
      </c>
      <c r="F3" s="96" t="s">
        <v>1368</v>
      </c>
      <c r="G3" s="96" t="s">
        <v>1369</v>
      </c>
      <c r="H3" s="151" t="s">
        <v>1365</v>
      </c>
    </row>
    <row r="4" spans="1:9" s="50" customFormat="1" ht="12.75" customHeight="1">
      <c r="A4" s="99">
        <v>1</v>
      </c>
      <c r="B4" s="100">
        <v>2</v>
      </c>
      <c r="C4" s="101">
        <v>3</v>
      </c>
      <c r="D4" s="102">
        <v>4</v>
      </c>
      <c r="E4" s="102">
        <v>5</v>
      </c>
      <c r="F4" s="101">
        <v>6</v>
      </c>
      <c r="G4" s="101">
        <v>7</v>
      </c>
      <c r="H4" s="152">
        <v>8</v>
      </c>
      <c r="I4" s="48"/>
    </row>
    <row r="5" spans="1:8" ht="12.75" customHeight="1">
      <c r="A5" s="33"/>
      <c r="B5" s="162" t="s">
        <v>510</v>
      </c>
      <c r="C5" s="35">
        <f>+C6+C12+C17+C23+C29+C34+C37+C43+C49</f>
        <v>200355229.51999998</v>
      </c>
      <c r="D5" s="35">
        <f>+D6+D12+D17+D23+D29+D34+D37+D43+D49</f>
        <v>233691678</v>
      </c>
      <c r="E5" s="35">
        <f>+E6+E12+E17+E23+E29+E34+E37+E43+E49</f>
        <v>233691678</v>
      </c>
      <c r="F5" s="35">
        <f>+F6+F12+F17+F23+F29+F34+F37+F43+F49</f>
        <v>204988819.30999997</v>
      </c>
      <c r="G5" s="163">
        <f>F5/C5*100</f>
        <v>102.31268722114262</v>
      </c>
      <c r="H5" s="163">
        <f aca="true" t="shared" si="0" ref="H5:H34">F5/E5*100</f>
        <v>87.71763764304862</v>
      </c>
    </row>
    <row r="6" spans="1:8" ht="12.75" customHeight="1">
      <c r="A6" s="155" t="s">
        <v>511</v>
      </c>
      <c r="B6" s="156" t="s">
        <v>512</v>
      </c>
      <c r="C6" s="157">
        <f>SUM(C7:C11)</f>
        <v>20574557.29</v>
      </c>
      <c r="D6" s="36">
        <f>SUM(D7:D11)</f>
        <v>24923751</v>
      </c>
      <c r="E6" s="36">
        <f>SUM(E7:E11)</f>
        <v>24868551</v>
      </c>
      <c r="F6" s="157">
        <f>SUM(F7:F11)</f>
        <v>22626982.879999995</v>
      </c>
      <c r="G6" s="158">
        <f aca="true" t="shared" si="1" ref="G6:G56">F6/C6*100</f>
        <v>109.9755516537775</v>
      </c>
      <c r="H6" s="158">
        <f t="shared" si="0"/>
        <v>90.98633402484928</v>
      </c>
    </row>
    <row r="7" spans="1:8" ht="12.75" customHeight="1">
      <c r="A7" s="19" t="s">
        <v>513</v>
      </c>
      <c r="B7" s="20" t="s">
        <v>514</v>
      </c>
      <c r="C7" s="39">
        <v>1219132.89</v>
      </c>
      <c r="D7" s="39">
        <v>2376812</v>
      </c>
      <c r="E7" s="39">
        <v>2376812</v>
      </c>
      <c r="F7" s="39">
        <v>2220853.89</v>
      </c>
      <c r="G7" s="153">
        <f t="shared" si="1"/>
        <v>182.16667831839072</v>
      </c>
      <c r="H7" s="153">
        <f t="shared" si="0"/>
        <v>93.43834893125751</v>
      </c>
    </row>
    <row r="8" spans="1:8" ht="12.75" customHeight="1">
      <c r="A8" s="19" t="s">
        <v>515</v>
      </c>
      <c r="B8" s="20" t="s">
        <v>516</v>
      </c>
      <c r="C8" s="39">
        <v>15554611.76</v>
      </c>
      <c r="D8" s="39">
        <v>17277489</v>
      </c>
      <c r="E8" s="39">
        <v>17173239</v>
      </c>
      <c r="F8" s="39">
        <v>16069261.28</v>
      </c>
      <c r="G8" s="153">
        <f t="shared" si="1"/>
        <v>103.30866194502819</v>
      </c>
      <c r="H8" s="153">
        <f t="shared" si="0"/>
        <v>93.57152299574936</v>
      </c>
    </row>
    <row r="9" spans="1:8" ht="12.75" customHeight="1">
      <c r="A9" s="19" t="s">
        <v>517</v>
      </c>
      <c r="B9" s="20" t="s">
        <v>702</v>
      </c>
      <c r="C9" s="39">
        <v>527112.6</v>
      </c>
      <c r="D9" s="39">
        <v>1081200</v>
      </c>
      <c r="E9" s="39">
        <v>1093000</v>
      </c>
      <c r="F9" s="39">
        <v>926592.9</v>
      </c>
      <c r="G9" s="153">
        <f t="shared" si="1"/>
        <v>175.78652075476853</v>
      </c>
      <c r="H9" s="153">
        <f t="shared" si="0"/>
        <v>84.77519670631291</v>
      </c>
    </row>
    <row r="10" spans="1:8" ht="12.75" customHeight="1">
      <c r="A10" s="19" t="s">
        <v>518</v>
      </c>
      <c r="B10" s="20" t="s">
        <v>519</v>
      </c>
      <c r="C10" s="39">
        <v>2280494.59</v>
      </c>
      <c r="D10" s="39">
        <v>3140250</v>
      </c>
      <c r="E10" s="39">
        <v>3177500</v>
      </c>
      <c r="F10" s="39">
        <v>2365974.45</v>
      </c>
      <c r="G10" s="153">
        <f t="shared" si="1"/>
        <v>103.748303564272</v>
      </c>
      <c r="H10" s="153">
        <f t="shared" si="0"/>
        <v>74.46025019669553</v>
      </c>
    </row>
    <row r="11" spans="1:8" ht="12.75" customHeight="1">
      <c r="A11" s="19" t="s">
        <v>520</v>
      </c>
      <c r="B11" s="20" t="s">
        <v>521</v>
      </c>
      <c r="C11" s="39">
        <v>993205.45</v>
      </c>
      <c r="D11" s="39">
        <v>1048000</v>
      </c>
      <c r="E11" s="39">
        <v>1048000</v>
      </c>
      <c r="F11" s="39">
        <v>1044300.36</v>
      </c>
      <c r="G11" s="153">
        <f t="shared" si="1"/>
        <v>105.14444519006616</v>
      </c>
      <c r="H11" s="153">
        <f t="shared" si="0"/>
        <v>99.64698091603054</v>
      </c>
    </row>
    <row r="12" spans="1:8" ht="12.75" customHeight="1">
      <c r="A12" s="155" t="s">
        <v>522</v>
      </c>
      <c r="B12" s="156" t="s">
        <v>523</v>
      </c>
      <c r="C12" s="157">
        <f>SUM(C13:C16)</f>
        <v>7250341.91</v>
      </c>
      <c r="D12" s="36">
        <f>SUM(D13:D16)</f>
        <v>8576465</v>
      </c>
      <c r="E12" s="36">
        <f>SUM(E13:E16)</f>
        <v>8576465</v>
      </c>
      <c r="F12" s="157">
        <f>SUM(F13:F16)</f>
        <v>7777538.0200000005</v>
      </c>
      <c r="G12" s="158">
        <f t="shared" si="1"/>
        <v>107.27132756695057</v>
      </c>
      <c r="H12" s="158">
        <f t="shared" si="0"/>
        <v>90.68465877258288</v>
      </c>
    </row>
    <row r="13" spans="1:8" ht="12.75" customHeight="1">
      <c r="A13" s="19" t="s">
        <v>740</v>
      </c>
      <c r="B13" s="20" t="s">
        <v>741</v>
      </c>
      <c r="C13" s="39">
        <v>33929.25</v>
      </c>
      <c r="D13" s="39">
        <v>56476</v>
      </c>
      <c r="E13" s="39">
        <v>56476</v>
      </c>
      <c r="F13" s="39">
        <v>56476</v>
      </c>
      <c r="G13" s="153">
        <f t="shared" si="1"/>
        <v>166.45224990237037</v>
      </c>
      <c r="H13" s="153">
        <f t="shared" si="0"/>
        <v>100</v>
      </c>
    </row>
    <row r="14" spans="1:8" ht="12.75" customHeight="1">
      <c r="A14" s="19" t="s">
        <v>524</v>
      </c>
      <c r="B14" s="20" t="s">
        <v>703</v>
      </c>
      <c r="C14" s="39">
        <v>6900600.74</v>
      </c>
      <c r="D14" s="39">
        <v>7345900</v>
      </c>
      <c r="E14" s="39">
        <v>7345900</v>
      </c>
      <c r="F14" s="39">
        <v>6654555.12</v>
      </c>
      <c r="G14" s="153">
        <f t="shared" si="1"/>
        <v>96.43443188107128</v>
      </c>
      <c r="H14" s="153">
        <f t="shared" si="0"/>
        <v>90.58869736860017</v>
      </c>
    </row>
    <row r="15" spans="1:8" ht="12.75" customHeight="1">
      <c r="A15" s="19" t="s">
        <v>1274</v>
      </c>
      <c r="B15" s="20" t="s">
        <v>1275</v>
      </c>
      <c r="C15" s="39">
        <v>264161.92</v>
      </c>
      <c r="D15" s="39">
        <v>1144089</v>
      </c>
      <c r="E15" s="39">
        <v>1144089</v>
      </c>
      <c r="F15" s="39">
        <v>1036506.9</v>
      </c>
      <c r="G15" s="153">
        <v>0</v>
      </c>
      <c r="H15" s="153">
        <f t="shared" si="0"/>
        <v>90.59670183001496</v>
      </c>
    </row>
    <row r="16" spans="1:8" ht="12.75" customHeight="1">
      <c r="A16" s="19" t="s">
        <v>525</v>
      </c>
      <c r="B16" s="20" t="s">
        <v>704</v>
      </c>
      <c r="C16" s="39">
        <v>51650</v>
      </c>
      <c r="D16" s="39">
        <v>30000</v>
      </c>
      <c r="E16" s="39">
        <v>30000</v>
      </c>
      <c r="F16" s="39">
        <v>30000</v>
      </c>
      <c r="G16" s="153">
        <f t="shared" si="1"/>
        <v>58.08325266214908</v>
      </c>
      <c r="H16" s="153">
        <f t="shared" si="0"/>
        <v>100</v>
      </c>
    </row>
    <row r="17" spans="1:8" ht="12.75" customHeight="1">
      <c r="A17" s="155" t="s">
        <v>526</v>
      </c>
      <c r="B17" s="156" t="s">
        <v>527</v>
      </c>
      <c r="C17" s="157">
        <f>SUM(C18:C22)</f>
        <v>32734190.509999998</v>
      </c>
      <c r="D17" s="36">
        <f>SUM(D18:D22)</f>
        <v>25624206</v>
      </c>
      <c r="E17" s="36">
        <f>SUM(E18:E22)</f>
        <v>25658706</v>
      </c>
      <c r="F17" s="157">
        <f>SUM(F18:F22)</f>
        <v>22567378.419999998</v>
      </c>
      <c r="G17" s="158">
        <f t="shared" si="1"/>
        <v>68.94130592019945</v>
      </c>
      <c r="H17" s="158">
        <f t="shared" si="0"/>
        <v>87.95212985409317</v>
      </c>
    </row>
    <row r="18" spans="1:8" ht="12.75" customHeight="1">
      <c r="A18" s="19" t="s">
        <v>528</v>
      </c>
      <c r="B18" s="20" t="s">
        <v>529</v>
      </c>
      <c r="C18" s="39">
        <v>460603.4</v>
      </c>
      <c r="D18" s="39">
        <v>731000</v>
      </c>
      <c r="E18" s="39">
        <v>760500</v>
      </c>
      <c r="F18" s="39">
        <v>720008.58</v>
      </c>
      <c r="G18" s="153">
        <f t="shared" si="1"/>
        <v>156.31855518218057</v>
      </c>
      <c r="H18" s="153">
        <f t="shared" si="0"/>
        <v>94.67568441814595</v>
      </c>
    </row>
    <row r="19" spans="1:8" ht="12.75" customHeight="1">
      <c r="A19" s="19" t="s">
        <v>530</v>
      </c>
      <c r="B19" s="20" t="s">
        <v>531</v>
      </c>
      <c r="C19" s="39">
        <v>268750</v>
      </c>
      <c r="D19" s="39">
        <v>295000</v>
      </c>
      <c r="E19" s="39">
        <v>295000</v>
      </c>
      <c r="F19" s="39">
        <v>278650</v>
      </c>
      <c r="G19" s="153">
        <f t="shared" si="1"/>
        <v>103.68372093023255</v>
      </c>
      <c r="H19" s="153">
        <f t="shared" si="0"/>
        <v>94.45762711864407</v>
      </c>
    </row>
    <row r="20" spans="1:8" ht="12.75" customHeight="1">
      <c r="A20" s="19" t="s">
        <v>532</v>
      </c>
      <c r="B20" s="20" t="s">
        <v>533</v>
      </c>
      <c r="C20" s="39">
        <v>31855984.32</v>
      </c>
      <c r="D20" s="39">
        <v>23541206</v>
      </c>
      <c r="E20" s="39">
        <v>23558006</v>
      </c>
      <c r="F20" s="39">
        <v>20936702.73</v>
      </c>
      <c r="G20" s="153">
        <f t="shared" si="1"/>
        <v>65.72298165294929</v>
      </c>
      <c r="H20" s="153">
        <f t="shared" si="0"/>
        <v>88.87298326522203</v>
      </c>
    </row>
    <row r="21" spans="1:8" ht="12.75" customHeight="1">
      <c r="A21" s="19" t="s">
        <v>705</v>
      </c>
      <c r="B21" s="20" t="s">
        <v>706</v>
      </c>
      <c r="C21" s="39">
        <v>1875</v>
      </c>
      <c r="D21" s="39">
        <v>216000</v>
      </c>
      <c r="E21" s="39">
        <v>216000</v>
      </c>
      <c r="F21" s="39">
        <v>215810</v>
      </c>
      <c r="G21" s="153">
        <f t="shared" si="1"/>
        <v>11509.866666666667</v>
      </c>
      <c r="H21" s="153">
        <f t="shared" si="0"/>
        <v>99.91203703703704</v>
      </c>
    </row>
    <row r="22" spans="1:8" ht="12.75" customHeight="1">
      <c r="A22" s="19" t="s">
        <v>534</v>
      </c>
      <c r="B22" s="20" t="s">
        <v>535</v>
      </c>
      <c r="C22" s="39">
        <v>146977.79</v>
      </c>
      <c r="D22" s="39">
        <v>841000</v>
      </c>
      <c r="E22" s="39">
        <v>829200</v>
      </c>
      <c r="F22" s="39">
        <v>416207.11</v>
      </c>
      <c r="G22" s="153">
        <f t="shared" si="1"/>
        <v>283.17687318607796</v>
      </c>
      <c r="H22" s="153">
        <f t="shared" si="0"/>
        <v>50.193814520019295</v>
      </c>
    </row>
    <row r="23" spans="1:8" ht="12.75" customHeight="1">
      <c r="A23" s="155" t="s">
        <v>536</v>
      </c>
      <c r="B23" s="156" t="s">
        <v>537</v>
      </c>
      <c r="C23" s="157">
        <f>SUM(C24:C28)</f>
        <v>18596199.83</v>
      </c>
      <c r="D23" s="36">
        <f>SUM(D24:D28)</f>
        <v>14511358</v>
      </c>
      <c r="E23" s="36">
        <f>SUM(E24:E28)</f>
        <v>14511358</v>
      </c>
      <c r="F23" s="157">
        <f>SUM(F24:F28)</f>
        <v>8318238.709999999</v>
      </c>
      <c r="G23" s="158">
        <f t="shared" si="1"/>
        <v>44.73085246471026</v>
      </c>
      <c r="H23" s="158">
        <f t="shared" si="0"/>
        <v>57.32226239611757</v>
      </c>
    </row>
    <row r="24" spans="1:8" ht="12.75" customHeight="1">
      <c r="A24" s="19" t="s">
        <v>538</v>
      </c>
      <c r="B24" s="20" t="s">
        <v>539</v>
      </c>
      <c r="C24" s="39">
        <v>15865927.19</v>
      </c>
      <c r="D24" s="39">
        <v>11070205</v>
      </c>
      <c r="E24" s="39">
        <v>11070205</v>
      </c>
      <c r="F24" s="39">
        <v>5530541.71</v>
      </c>
      <c r="G24" s="153">
        <f t="shared" si="1"/>
        <v>34.85797989471298</v>
      </c>
      <c r="H24" s="153">
        <f t="shared" si="0"/>
        <v>49.958801214611654</v>
      </c>
    </row>
    <row r="25" spans="1:8" ht="12.75" customHeight="1">
      <c r="A25" s="19" t="s">
        <v>540</v>
      </c>
      <c r="B25" s="20" t="s">
        <v>541</v>
      </c>
      <c r="C25" s="39">
        <v>1300640.19</v>
      </c>
      <c r="D25" s="39">
        <v>1225000</v>
      </c>
      <c r="E25" s="39">
        <v>1225000</v>
      </c>
      <c r="F25" s="39">
        <v>956054.1</v>
      </c>
      <c r="G25" s="153">
        <f t="shared" si="1"/>
        <v>73.50642455543374</v>
      </c>
      <c r="H25" s="153">
        <f t="shared" si="0"/>
        <v>78.04523265306122</v>
      </c>
    </row>
    <row r="26" spans="1:8" ht="12.75" customHeight="1">
      <c r="A26" s="19" t="s">
        <v>542</v>
      </c>
      <c r="B26" s="20" t="s">
        <v>543</v>
      </c>
      <c r="C26" s="39">
        <v>356289</v>
      </c>
      <c r="D26" s="39">
        <v>232268</v>
      </c>
      <c r="E26" s="39">
        <v>232268</v>
      </c>
      <c r="F26" s="39">
        <v>99000</v>
      </c>
      <c r="G26" s="153">
        <f t="shared" si="1"/>
        <v>27.78643180115019</v>
      </c>
      <c r="H26" s="153">
        <f t="shared" si="0"/>
        <v>42.62317667522</v>
      </c>
    </row>
    <row r="27" spans="1:8" ht="12.75" customHeight="1">
      <c r="A27" s="19" t="s">
        <v>544</v>
      </c>
      <c r="B27" s="20" t="s">
        <v>545</v>
      </c>
      <c r="C27" s="39">
        <v>300000</v>
      </c>
      <c r="D27" s="39">
        <v>300000</v>
      </c>
      <c r="E27" s="39">
        <v>300000</v>
      </c>
      <c r="F27" s="39">
        <v>300000</v>
      </c>
      <c r="G27" s="153">
        <f t="shared" si="1"/>
        <v>100</v>
      </c>
      <c r="H27" s="153">
        <f t="shared" si="0"/>
        <v>100</v>
      </c>
    </row>
    <row r="28" spans="1:8" ht="12.75" customHeight="1">
      <c r="A28" s="19" t="s">
        <v>546</v>
      </c>
      <c r="B28" s="20" t="s">
        <v>547</v>
      </c>
      <c r="C28" s="39">
        <v>773343.45</v>
      </c>
      <c r="D28" s="39">
        <v>1683885</v>
      </c>
      <c r="E28" s="39">
        <v>1683885</v>
      </c>
      <c r="F28" s="39">
        <v>1432642.9</v>
      </c>
      <c r="G28" s="153">
        <f t="shared" si="1"/>
        <v>185.25312395158969</v>
      </c>
      <c r="H28" s="153">
        <f t="shared" si="0"/>
        <v>85.07961648212317</v>
      </c>
    </row>
    <row r="29" spans="1:8" ht="12.75" customHeight="1">
      <c r="A29" s="155" t="s">
        <v>548</v>
      </c>
      <c r="B29" s="156" t="s">
        <v>549</v>
      </c>
      <c r="C29" s="159">
        <f>SUM(C30:C33)</f>
        <v>27427994.05</v>
      </c>
      <c r="D29" s="154">
        <f>SUM(D30:D33)</f>
        <v>46075338</v>
      </c>
      <c r="E29" s="154">
        <f>SUM(E30:E33)</f>
        <v>46074738</v>
      </c>
      <c r="F29" s="159">
        <f>SUM(F30:F33)</f>
        <v>36015983.98</v>
      </c>
      <c r="G29" s="160">
        <f t="shared" si="1"/>
        <v>131.3110390586511</v>
      </c>
      <c r="H29" s="160">
        <f t="shared" si="0"/>
        <v>78.16861374230712</v>
      </c>
    </row>
    <row r="30" spans="1:8" ht="12.75" customHeight="1">
      <c r="A30" s="19" t="s">
        <v>550</v>
      </c>
      <c r="B30" s="20" t="s">
        <v>551</v>
      </c>
      <c r="C30" s="39">
        <v>619918.09</v>
      </c>
      <c r="D30" s="39">
        <v>1400000</v>
      </c>
      <c r="E30" s="39">
        <v>1400000</v>
      </c>
      <c r="F30" s="39">
        <v>789369.27</v>
      </c>
      <c r="G30" s="153">
        <f t="shared" si="1"/>
        <v>127.33444671698484</v>
      </c>
      <c r="H30" s="153">
        <f t="shared" si="0"/>
        <v>56.38351928571429</v>
      </c>
    </row>
    <row r="31" spans="1:8" ht="12.75" customHeight="1">
      <c r="A31" s="19" t="s">
        <v>552</v>
      </c>
      <c r="B31" s="20" t="s">
        <v>553</v>
      </c>
      <c r="C31" s="39">
        <v>16258005.01</v>
      </c>
      <c r="D31" s="39">
        <v>36959550</v>
      </c>
      <c r="E31" s="39">
        <v>36930050</v>
      </c>
      <c r="F31" s="39">
        <v>28226753.6</v>
      </c>
      <c r="G31" s="153">
        <f t="shared" si="1"/>
        <v>173.61757228293536</v>
      </c>
      <c r="H31" s="153">
        <f t="shared" si="0"/>
        <v>76.43302297180752</v>
      </c>
    </row>
    <row r="32" spans="1:8" ht="12.75" customHeight="1">
      <c r="A32" s="19" t="s">
        <v>554</v>
      </c>
      <c r="B32" s="20" t="s">
        <v>555</v>
      </c>
      <c r="C32" s="39">
        <v>10337476.57</v>
      </c>
      <c r="D32" s="39">
        <v>7390688</v>
      </c>
      <c r="E32" s="39">
        <v>7390688</v>
      </c>
      <c r="F32" s="39">
        <v>6773294.7</v>
      </c>
      <c r="G32" s="153">
        <f t="shared" si="1"/>
        <v>65.52174173392105</v>
      </c>
      <c r="H32" s="153">
        <f t="shared" si="0"/>
        <v>91.64633522616569</v>
      </c>
    </row>
    <row r="33" spans="1:8" ht="12.75" customHeight="1">
      <c r="A33" s="19" t="s">
        <v>556</v>
      </c>
      <c r="B33" s="20" t="s">
        <v>557</v>
      </c>
      <c r="C33" s="39">
        <v>212594.38</v>
      </c>
      <c r="D33" s="39">
        <v>325100</v>
      </c>
      <c r="E33" s="39">
        <v>354000</v>
      </c>
      <c r="F33" s="39">
        <v>226566.41</v>
      </c>
      <c r="G33" s="153">
        <f t="shared" si="1"/>
        <v>106.57215397697719</v>
      </c>
      <c r="H33" s="153">
        <f t="shared" si="0"/>
        <v>64.00181073446328</v>
      </c>
    </row>
    <row r="34" spans="1:8" ht="12.75" customHeight="1">
      <c r="A34" s="155" t="s">
        <v>558</v>
      </c>
      <c r="B34" s="156" t="s">
        <v>559</v>
      </c>
      <c r="C34" s="159">
        <f>SUM(C35:C36)</f>
        <v>1430140.77</v>
      </c>
      <c r="D34" s="154">
        <f>SUM(D35:D36)</f>
        <v>2046580</v>
      </c>
      <c r="E34" s="154">
        <f>SUM(E35:E36)</f>
        <v>2046880</v>
      </c>
      <c r="F34" s="159">
        <f>SUM(F35:F36)</f>
        <v>2039236.27</v>
      </c>
      <c r="G34" s="160">
        <f t="shared" si="1"/>
        <v>142.58989833567225</v>
      </c>
      <c r="H34" s="160">
        <f t="shared" si="0"/>
        <v>99.62656677479872</v>
      </c>
    </row>
    <row r="35" spans="1:8" ht="12.75" customHeight="1">
      <c r="A35" s="19" t="s">
        <v>707</v>
      </c>
      <c r="B35" s="20" t="s">
        <v>708</v>
      </c>
      <c r="C35" s="39">
        <v>0</v>
      </c>
      <c r="D35" s="39">
        <v>410500</v>
      </c>
      <c r="E35" s="39">
        <v>410500</v>
      </c>
      <c r="F35" s="39">
        <v>410489.01</v>
      </c>
      <c r="G35" s="153" t="e">
        <f t="shared" si="1"/>
        <v>#DIV/0!</v>
      </c>
      <c r="H35" s="153">
        <v>0</v>
      </c>
    </row>
    <row r="36" spans="1:8" ht="12.75" customHeight="1">
      <c r="A36" s="19" t="s">
        <v>560</v>
      </c>
      <c r="B36" s="20" t="s">
        <v>561</v>
      </c>
      <c r="C36" s="39">
        <v>1430140.77</v>
      </c>
      <c r="D36" s="39">
        <v>1636080</v>
      </c>
      <c r="E36" s="39">
        <v>1636380</v>
      </c>
      <c r="F36" s="39">
        <v>1628747.26</v>
      </c>
      <c r="G36" s="153">
        <f t="shared" si="1"/>
        <v>113.88719867065953</v>
      </c>
      <c r="H36" s="153">
        <f aca="true" t="shared" si="2" ref="H36:H49">F36/E36*100</f>
        <v>99.53355944218336</v>
      </c>
    </row>
    <row r="37" spans="1:8" ht="12.75" customHeight="1">
      <c r="A37" s="155" t="s">
        <v>562</v>
      </c>
      <c r="B37" s="156" t="s">
        <v>563</v>
      </c>
      <c r="C37" s="159">
        <f>SUM(C38:C42)</f>
        <v>20377587.88</v>
      </c>
      <c r="D37" s="154">
        <f>SUM(D38:D42)</f>
        <v>27115143</v>
      </c>
      <c r="E37" s="154">
        <f>SUM(E38:E42)</f>
        <v>27115143</v>
      </c>
      <c r="F37" s="159">
        <f>SUM(F38:F42)</f>
        <v>24840135.72</v>
      </c>
      <c r="G37" s="160">
        <f t="shared" si="1"/>
        <v>121.89929380395341</v>
      </c>
      <c r="H37" s="160">
        <f t="shared" si="2"/>
        <v>91.60982746799455</v>
      </c>
    </row>
    <row r="38" spans="1:8" ht="12.75" customHeight="1">
      <c r="A38" s="19" t="s">
        <v>564</v>
      </c>
      <c r="B38" s="20" t="s">
        <v>565</v>
      </c>
      <c r="C38" s="39">
        <v>11173309.97</v>
      </c>
      <c r="D38" s="39">
        <v>13654616</v>
      </c>
      <c r="E38" s="39">
        <v>13654616</v>
      </c>
      <c r="F38" s="39">
        <v>13563677.97</v>
      </c>
      <c r="G38" s="153">
        <f t="shared" si="1"/>
        <v>121.39355308693722</v>
      </c>
      <c r="H38" s="153">
        <f t="shared" si="2"/>
        <v>99.3340125419858</v>
      </c>
    </row>
    <row r="39" spans="1:8" ht="12.75" customHeight="1">
      <c r="A39" s="19" t="s">
        <v>566</v>
      </c>
      <c r="B39" s="20" t="s">
        <v>567</v>
      </c>
      <c r="C39" s="39">
        <v>7587003.05</v>
      </c>
      <c r="D39" s="39">
        <v>9780761</v>
      </c>
      <c r="E39" s="39">
        <v>9780761</v>
      </c>
      <c r="F39" s="39">
        <v>8541430.76</v>
      </c>
      <c r="G39" s="153">
        <f t="shared" si="1"/>
        <v>112.57977232525297</v>
      </c>
      <c r="H39" s="153">
        <f t="shared" si="2"/>
        <v>87.32889761849819</v>
      </c>
    </row>
    <row r="40" spans="1:8" ht="12.75" customHeight="1">
      <c r="A40" s="19" t="s">
        <v>568</v>
      </c>
      <c r="B40" s="20" t="s">
        <v>569</v>
      </c>
      <c r="C40" s="39">
        <v>28000</v>
      </c>
      <c r="D40" s="39">
        <v>28000</v>
      </c>
      <c r="E40" s="39">
        <v>28000</v>
      </c>
      <c r="F40" s="39">
        <v>28000</v>
      </c>
      <c r="G40" s="153">
        <f t="shared" si="1"/>
        <v>100</v>
      </c>
      <c r="H40" s="153">
        <f t="shared" si="2"/>
        <v>100</v>
      </c>
    </row>
    <row r="41" spans="1:8" ht="12.75" customHeight="1">
      <c r="A41" s="19" t="s">
        <v>570</v>
      </c>
      <c r="B41" s="20" t="s">
        <v>571</v>
      </c>
      <c r="C41" s="39">
        <v>109900</v>
      </c>
      <c r="D41" s="39">
        <v>1608629</v>
      </c>
      <c r="E41" s="39">
        <v>1608629</v>
      </c>
      <c r="F41" s="39">
        <v>1125882.7</v>
      </c>
      <c r="G41" s="153">
        <f t="shared" si="1"/>
        <v>1024.4610555050044</v>
      </c>
      <c r="H41" s="153">
        <f t="shared" si="2"/>
        <v>69.99020283732295</v>
      </c>
    </row>
    <row r="42" spans="1:8" ht="12.75" customHeight="1">
      <c r="A42" s="19" t="s">
        <v>572</v>
      </c>
      <c r="B42" s="20" t="s">
        <v>573</v>
      </c>
      <c r="C42" s="39">
        <v>1479374.86</v>
      </c>
      <c r="D42" s="39">
        <v>2043137</v>
      </c>
      <c r="E42" s="39">
        <v>2043137</v>
      </c>
      <c r="F42" s="39">
        <v>1581144.29</v>
      </c>
      <c r="G42" s="153">
        <f t="shared" si="1"/>
        <v>106.87921856398181</v>
      </c>
      <c r="H42" s="153">
        <f t="shared" si="2"/>
        <v>77.38806991405863</v>
      </c>
    </row>
    <row r="43" spans="1:8" ht="12.75" customHeight="1">
      <c r="A43" s="155" t="s">
        <v>574</v>
      </c>
      <c r="B43" s="156" t="s">
        <v>575</v>
      </c>
      <c r="C43" s="159">
        <f>SUM(C44:C48)</f>
        <v>62000599.13</v>
      </c>
      <c r="D43" s="154">
        <f>SUM(D44:D48)</f>
        <v>73629644</v>
      </c>
      <c r="E43" s="154">
        <f>SUM(E44:E48)</f>
        <v>73650644</v>
      </c>
      <c r="F43" s="159">
        <f>SUM(F44:F48)</f>
        <v>69997558.53999999</v>
      </c>
      <c r="G43" s="160">
        <f t="shared" si="1"/>
        <v>112.8981969887619</v>
      </c>
      <c r="H43" s="160">
        <f t="shared" si="2"/>
        <v>95.03998164632476</v>
      </c>
    </row>
    <row r="44" spans="1:8" ht="12.75" customHeight="1">
      <c r="A44" s="19" t="s">
        <v>576</v>
      </c>
      <c r="B44" s="20" t="s">
        <v>577</v>
      </c>
      <c r="C44" s="39">
        <v>60380808.81</v>
      </c>
      <c r="D44" s="39">
        <v>72061573</v>
      </c>
      <c r="E44" s="39">
        <v>72078273</v>
      </c>
      <c r="F44" s="39">
        <v>68449888.49</v>
      </c>
      <c r="G44" s="153">
        <f t="shared" si="1"/>
        <v>113.36364954201082</v>
      </c>
      <c r="H44" s="153">
        <f t="shared" si="2"/>
        <v>94.96604960277003</v>
      </c>
    </row>
    <row r="45" spans="1:8" ht="12.75" customHeight="1">
      <c r="A45" s="19" t="s">
        <v>578</v>
      </c>
      <c r="B45" s="20" t="s">
        <v>579</v>
      </c>
      <c r="C45" s="39">
        <v>616468.3</v>
      </c>
      <c r="D45" s="39">
        <v>628530</v>
      </c>
      <c r="E45" s="39">
        <v>632830</v>
      </c>
      <c r="F45" s="39">
        <v>617174.78</v>
      </c>
      <c r="G45" s="153">
        <f t="shared" si="1"/>
        <v>100.11460118873914</v>
      </c>
      <c r="H45" s="153">
        <f t="shared" si="2"/>
        <v>97.52615710380356</v>
      </c>
    </row>
    <row r="46" spans="1:8" ht="12.75" customHeight="1">
      <c r="A46" s="19" t="s">
        <v>580</v>
      </c>
      <c r="B46" s="20" t="s">
        <v>581</v>
      </c>
      <c r="C46" s="39">
        <v>612000</v>
      </c>
      <c r="D46" s="39">
        <v>561000</v>
      </c>
      <c r="E46" s="39">
        <v>561000</v>
      </c>
      <c r="F46" s="39">
        <v>552000</v>
      </c>
      <c r="G46" s="153">
        <f t="shared" si="1"/>
        <v>90.19607843137256</v>
      </c>
      <c r="H46" s="153">
        <f t="shared" si="2"/>
        <v>98.3957219251337</v>
      </c>
    </row>
    <row r="47" spans="1:8" ht="12.75" customHeight="1">
      <c r="A47" s="19" t="s">
        <v>582</v>
      </c>
      <c r="B47" s="20" t="s">
        <v>583</v>
      </c>
      <c r="C47" s="39">
        <v>37022.02</v>
      </c>
      <c r="D47" s="39">
        <v>24241</v>
      </c>
      <c r="E47" s="39">
        <v>24241</v>
      </c>
      <c r="F47" s="39">
        <v>24195.27</v>
      </c>
      <c r="G47" s="153">
        <f t="shared" si="1"/>
        <v>65.3537273222801</v>
      </c>
      <c r="H47" s="153">
        <f t="shared" si="2"/>
        <v>99.81135266696919</v>
      </c>
    </row>
    <row r="48" spans="1:8" ht="12.75" customHeight="1">
      <c r="A48" s="19" t="s">
        <v>584</v>
      </c>
      <c r="B48" s="20" t="s">
        <v>585</v>
      </c>
      <c r="C48" s="39">
        <v>354300</v>
      </c>
      <c r="D48" s="39">
        <v>354300</v>
      </c>
      <c r="E48" s="39">
        <v>354300</v>
      </c>
      <c r="F48" s="39">
        <v>354300</v>
      </c>
      <c r="G48" s="153">
        <f t="shared" si="1"/>
        <v>100</v>
      </c>
      <c r="H48" s="153">
        <f t="shared" si="2"/>
        <v>100</v>
      </c>
    </row>
    <row r="49" spans="1:8" ht="12.75" customHeight="1">
      <c r="A49" s="155" t="s">
        <v>586</v>
      </c>
      <c r="B49" s="156" t="s">
        <v>587</v>
      </c>
      <c r="C49" s="159">
        <f>SUM(C50:C56)</f>
        <v>9963618.149999999</v>
      </c>
      <c r="D49" s="154">
        <f>SUM(D50:D56)</f>
        <v>11189193</v>
      </c>
      <c r="E49" s="154">
        <f>SUM(E50:E56)</f>
        <v>11189193</v>
      </c>
      <c r="F49" s="159">
        <f>SUM(F50:F56)</f>
        <v>10805766.77</v>
      </c>
      <c r="G49" s="160">
        <f>F49/C49*100</f>
        <v>108.4522370018767</v>
      </c>
      <c r="H49" s="160">
        <f t="shared" si="2"/>
        <v>96.57324500524747</v>
      </c>
    </row>
    <row r="50" spans="1:8" ht="12.75" customHeight="1">
      <c r="A50" s="22">
        <v>102</v>
      </c>
      <c r="B50" s="20" t="s">
        <v>588</v>
      </c>
      <c r="C50" s="39">
        <v>4054457.88</v>
      </c>
      <c r="D50" s="39">
        <v>3892884</v>
      </c>
      <c r="E50" s="39">
        <v>3892884</v>
      </c>
      <c r="F50" s="39">
        <v>3878595.24</v>
      </c>
      <c r="G50" s="153">
        <f t="shared" si="1"/>
        <v>95.66248694141079</v>
      </c>
      <c r="H50" s="153">
        <f aca="true" t="shared" si="3" ref="H50:H56">F50/E50*100</f>
        <v>99.6329518166994</v>
      </c>
    </row>
    <row r="51" spans="1:8" ht="12.75" customHeight="1">
      <c r="A51" s="22">
        <v>104</v>
      </c>
      <c r="B51" s="20" t="s">
        <v>589</v>
      </c>
      <c r="C51" s="39">
        <v>2328500</v>
      </c>
      <c r="D51" s="39">
        <v>2762579</v>
      </c>
      <c r="E51" s="39">
        <v>2762579</v>
      </c>
      <c r="F51" s="39">
        <v>2649796.01</v>
      </c>
      <c r="G51" s="153">
        <f t="shared" si="1"/>
        <v>113.7984114236633</v>
      </c>
      <c r="H51" s="153">
        <f t="shared" si="3"/>
        <v>95.91747457719761</v>
      </c>
    </row>
    <row r="52" spans="1:8" ht="12.75" customHeight="1">
      <c r="A52" s="22">
        <v>105</v>
      </c>
      <c r="B52" s="20" t="s">
        <v>1276</v>
      </c>
      <c r="C52" s="39">
        <v>6500</v>
      </c>
      <c r="D52" s="39">
        <v>34000</v>
      </c>
      <c r="E52" s="39">
        <v>34000</v>
      </c>
      <c r="F52" s="39">
        <v>23800</v>
      </c>
      <c r="G52" s="153">
        <v>0</v>
      </c>
      <c r="H52" s="153">
        <f t="shared" si="3"/>
        <v>70</v>
      </c>
    </row>
    <row r="53" spans="1:8" ht="12.75" customHeight="1">
      <c r="A53" s="22">
        <v>106</v>
      </c>
      <c r="B53" s="20" t="s">
        <v>590</v>
      </c>
      <c r="C53" s="39">
        <v>400594.24</v>
      </c>
      <c r="D53" s="39">
        <v>520000</v>
      </c>
      <c r="E53" s="39">
        <v>520000</v>
      </c>
      <c r="F53" s="39">
        <v>512424.27</v>
      </c>
      <c r="G53" s="153">
        <f t="shared" si="1"/>
        <v>127.91603543775368</v>
      </c>
      <c r="H53" s="153">
        <f t="shared" si="3"/>
        <v>98.54312884615385</v>
      </c>
    </row>
    <row r="54" spans="1:8" ht="12.75" customHeight="1">
      <c r="A54" s="22">
        <v>107</v>
      </c>
      <c r="B54" s="20" t="s">
        <v>591</v>
      </c>
      <c r="C54" s="39">
        <v>1378962.9</v>
      </c>
      <c r="D54" s="39">
        <v>1860900</v>
      </c>
      <c r="E54" s="39">
        <v>1860900</v>
      </c>
      <c r="F54" s="39">
        <v>1647476.27</v>
      </c>
      <c r="G54" s="153">
        <f t="shared" si="1"/>
        <v>119.47212430443199</v>
      </c>
      <c r="H54" s="153">
        <f t="shared" si="3"/>
        <v>88.53115535493579</v>
      </c>
    </row>
    <row r="55" spans="1:8" ht="12.75" customHeight="1">
      <c r="A55" s="22">
        <v>108</v>
      </c>
      <c r="B55" s="20" t="s">
        <v>592</v>
      </c>
      <c r="C55" s="39">
        <v>50028.06</v>
      </c>
      <c r="D55" s="39">
        <v>390393</v>
      </c>
      <c r="E55" s="39">
        <v>390393</v>
      </c>
      <c r="F55" s="39">
        <v>383992.6</v>
      </c>
      <c r="G55" s="153">
        <f t="shared" si="1"/>
        <v>767.5544484435335</v>
      </c>
      <c r="H55" s="153">
        <f t="shared" si="3"/>
        <v>98.3605238823442</v>
      </c>
    </row>
    <row r="56" spans="1:8" ht="12.75" customHeight="1">
      <c r="A56" s="22">
        <v>109</v>
      </c>
      <c r="B56" s="20" t="s">
        <v>593</v>
      </c>
      <c r="C56" s="39">
        <v>1744575.07</v>
      </c>
      <c r="D56" s="39">
        <v>1728437</v>
      </c>
      <c r="E56" s="39">
        <v>1728437</v>
      </c>
      <c r="F56" s="39">
        <v>1709682.38</v>
      </c>
      <c r="G56" s="153">
        <f t="shared" si="1"/>
        <v>97.99993186879598</v>
      </c>
      <c r="H56" s="153">
        <f t="shared" si="3"/>
        <v>98.91493759969266</v>
      </c>
    </row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</sheetData>
  <sheetProtection/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scale="87" r:id="rId1"/>
  <headerFooter alignWithMargins="0"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9.7109375" style="11" customWidth="1"/>
    <col min="2" max="2" width="70.7109375" style="11" customWidth="1"/>
    <col min="3" max="6" width="15.28125" style="69" customWidth="1"/>
    <col min="7" max="8" width="7.28125" style="11" customWidth="1"/>
    <col min="9" max="16384" width="9.140625" style="11" customWidth="1"/>
  </cols>
  <sheetData>
    <row r="1" spans="1:2" ht="12.75" customHeight="1">
      <c r="A1" s="3" t="s">
        <v>40</v>
      </c>
      <c r="B1" s="3"/>
    </row>
    <row r="2" spans="1:2" ht="12.75" customHeight="1">
      <c r="A2" s="3"/>
      <c r="B2" s="3"/>
    </row>
    <row r="3" spans="1:2" ht="12.75" customHeight="1">
      <c r="A3" s="2" t="s">
        <v>594</v>
      </c>
      <c r="B3" s="3"/>
    </row>
    <row r="4" spans="1:2" ht="12.75" customHeight="1" thickBot="1">
      <c r="A4" s="2"/>
      <c r="B4" s="3"/>
    </row>
    <row r="5" spans="1:8" s="49" customFormat="1" ht="25.5" customHeight="1" thickBot="1">
      <c r="A5" s="94" t="s">
        <v>1363</v>
      </c>
      <c r="B5" s="96" t="s">
        <v>34</v>
      </c>
      <c r="C5" s="96" t="s">
        <v>1364</v>
      </c>
      <c r="D5" s="97" t="s">
        <v>1366</v>
      </c>
      <c r="E5" s="97" t="s">
        <v>1367</v>
      </c>
      <c r="F5" s="96" t="s">
        <v>1368</v>
      </c>
      <c r="G5" s="98" t="s">
        <v>1369</v>
      </c>
      <c r="H5" s="104" t="s">
        <v>1365</v>
      </c>
    </row>
    <row r="6" spans="1:9" s="50" customFormat="1" ht="12.75" customHeight="1">
      <c r="A6" s="180">
        <v>1</v>
      </c>
      <c r="B6" s="181">
        <v>2</v>
      </c>
      <c r="C6" s="181">
        <v>3</v>
      </c>
      <c r="D6" s="182">
        <v>4</v>
      </c>
      <c r="E6" s="182">
        <v>5</v>
      </c>
      <c r="F6" s="181">
        <v>6</v>
      </c>
      <c r="G6" s="183">
        <v>7</v>
      </c>
      <c r="H6" s="183">
        <v>8</v>
      </c>
      <c r="I6" s="48"/>
    </row>
    <row r="7" spans="1:8" s="85" customFormat="1" ht="12.75" customHeight="1">
      <c r="A7" s="55" t="s">
        <v>476</v>
      </c>
      <c r="B7" s="55" t="s">
        <v>689</v>
      </c>
      <c r="C7" s="56">
        <f>C8+C13</f>
        <v>30418149.21</v>
      </c>
      <c r="D7" s="56">
        <f>D8+D13</f>
        <v>1664733</v>
      </c>
      <c r="E7" s="56">
        <f>E8+E13</f>
        <v>1664733</v>
      </c>
      <c r="F7" s="56">
        <f>F8+F13</f>
        <v>1664465.2000000002</v>
      </c>
      <c r="G7" s="66">
        <f>F7/C7*100</f>
        <v>5.471947647139574</v>
      </c>
      <c r="H7" s="66">
        <f>F7/E7*100</f>
        <v>99.98391333625273</v>
      </c>
    </row>
    <row r="8" spans="1:8" s="85" customFormat="1" ht="12.75" customHeight="1">
      <c r="A8" s="18" t="s">
        <v>478</v>
      </c>
      <c r="B8" s="18" t="s">
        <v>72</v>
      </c>
      <c r="C8" s="17">
        <v>0</v>
      </c>
      <c r="D8" s="17">
        <v>387000</v>
      </c>
      <c r="E8" s="17">
        <v>387000</v>
      </c>
      <c r="F8" s="17">
        <v>386732.4</v>
      </c>
      <c r="G8" s="90" t="s">
        <v>1349</v>
      </c>
      <c r="H8" s="90">
        <f aca="true" t="shared" si="0" ref="H8:H14">F8/E8*100</f>
        <v>99.9308527131783</v>
      </c>
    </row>
    <row r="9" spans="1:8" s="85" customFormat="1" ht="12.75" customHeight="1">
      <c r="A9" s="18" t="s">
        <v>1492</v>
      </c>
      <c r="B9" s="18" t="s">
        <v>1493</v>
      </c>
      <c r="C9" s="17">
        <v>0</v>
      </c>
      <c r="D9" s="17">
        <v>250000</v>
      </c>
      <c r="E9" s="17">
        <v>250000</v>
      </c>
      <c r="F9" s="17">
        <v>250000</v>
      </c>
      <c r="G9" s="90" t="s">
        <v>1349</v>
      </c>
      <c r="H9" s="90">
        <f t="shared" si="0"/>
        <v>100</v>
      </c>
    </row>
    <row r="10" spans="1:8" s="85" customFormat="1" ht="12.75" customHeight="1">
      <c r="A10" s="15" t="s">
        <v>1494</v>
      </c>
      <c r="B10" s="31" t="s">
        <v>1495</v>
      </c>
      <c r="C10" s="24">
        <v>0</v>
      </c>
      <c r="D10" s="24"/>
      <c r="E10" s="24"/>
      <c r="F10" s="24">
        <v>250000</v>
      </c>
      <c r="G10" s="91" t="s">
        <v>1349</v>
      </c>
      <c r="H10" s="91"/>
    </row>
    <row r="11" spans="1:8" s="85" customFormat="1" ht="12.75" customHeight="1">
      <c r="A11" s="18" t="s">
        <v>479</v>
      </c>
      <c r="B11" s="18" t="s">
        <v>73</v>
      </c>
      <c r="C11" s="17">
        <v>0</v>
      </c>
      <c r="D11" s="17">
        <v>137000</v>
      </c>
      <c r="E11" s="17">
        <v>137000</v>
      </c>
      <c r="F11" s="17">
        <v>136732.4</v>
      </c>
      <c r="G11" s="90" t="s">
        <v>1349</v>
      </c>
      <c r="H11" s="90">
        <f t="shared" si="0"/>
        <v>99.80467153284671</v>
      </c>
    </row>
    <row r="12" spans="1:8" s="85" customFormat="1" ht="12.75" customHeight="1">
      <c r="A12" s="15" t="s">
        <v>480</v>
      </c>
      <c r="B12" s="31" t="s">
        <v>74</v>
      </c>
      <c r="C12" s="24">
        <v>0</v>
      </c>
      <c r="D12" s="24"/>
      <c r="E12" s="24"/>
      <c r="F12" s="24">
        <v>136732.4</v>
      </c>
      <c r="G12" s="91" t="s">
        <v>1349</v>
      </c>
      <c r="H12" s="91"/>
    </row>
    <row r="13" spans="1:8" s="85" customFormat="1" ht="12.75" customHeight="1">
      <c r="A13" s="18" t="s">
        <v>481</v>
      </c>
      <c r="B13" s="18" t="s">
        <v>482</v>
      </c>
      <c r="C13" s="17">
        <v>30418149.21</v>
      </c>
      <c r="D13" s="17">
        <v>1277733</v>
      </c>
      <c r="E13" s="17">
        <v>1277733</v>
      </c>
      <c r="F13" s="17">
        <v>1277732.8</v>
      </c>
      <c r="G13" s="90">
        <f aca="true" t="shared" si="1" ref="G13:G19">F13/C13*100</f>
        <v>4.2005606297044</v>
      </c>
      <c r="H13" s="90">
        <f t="shared" si="0"/>
        <v>99.99998434727756</v>
      </c>
    </row>
    <row r="14" spans="1:8" s="85" customFormat="1" ht="12.75" customHeight="1">
      <c r="A14" s="18" t="s">
        <v>483</v>
      </c>
      <c r="B14" s="18" t="s">
        <v>484</v>
      </c>
      <c r="C14" s="17">
        <v>2718149.21</v>
      </c>
      <c r="D14" s="17">
        <v>1277733</v>
      </c>
      <c r="E14" s="17">
        <v>1277733</v>
      </c>
      <c r="F14" s="17">
        <v>1277732.8</v>
      </c>
      <c r="G14" s="90">
        <f t="shared" si="1"/>
        <v>47.00745622422987</v>
      </c>
      <c r="H14" s="90">
        <f t="shared" si="0"/>
        <v>99.99998434727756</v>
      </c>
    </row>
    <row r="15" spans="1:8" s="85" customFormat="1" ht="12.75" customHeight="1">
      <c r="A15" s="15" t="s">
        <v>690</v>
      </c>
      <c r="B15" s="31" t="s">
        <v>485</v>
      </c>
      <c r="C15" s="24">
        <v>2718149.21</v>
      </c>
      <c r="D15" s="24"/>
      <c r="E15" s="24"/>
      <c r="F15" s="24">
        <v>1277732.8</v>
      </c>
      <c r="G15" s="91">
        <f t="shared" si="1"/>
        <v>47.00745622422987</v>
      </c>
      <c r="H15" s="91"/>
    </row>
    <row r="16" spans="1:8" s="85" customFormat="1" ht="12.75" customHeight="1">
      <c r="A16" s="18" t="s">
        <v>486</v>
      </c>
      <c r="B16" s="18" t="s">
        <v>487</v>
      </c>
      <c r="C16" s="17">
        <v>20000000</v>
      </c>
      <c r="D16" s="17">
        <v>0</v>
      </c>
      <c r="E16" s="17">
        <v>0</v>
      </c>
      <c r="F16" s="17">
        <v>0</v>
      </c>
      <c r="G16" s="90">
        <f t="shared" si="1"/>
        <v>0</v>
      </c>
      <c r="H16" s="90" t="s">
        <v>1349</v>
      </c>
    </row>
    <row r="17" spans="1:8" s="85" customFormat="1" ht="12.75" customHeight="1">
      <c r="A17" s="15" t="s">
        <v>488</v>
      </c>
      <c r="B17" s="31" t="s">
        <v>489</v>
      </c>
      <c r="C17" s="24">
        <v>20000000</v>
      </c>
      <c r="D17" s="24"/>
      <c r="E17" s="24"/>
      <c r="F17" s="24">
        <v>0</v>
      </c>
      <c r="G17" s="91">
        <f t="shared" si="1"/>
        <v>0</v>
      </c>
      <c r="H17" s="91"/>
    </row>
    <row r="18" spans="1:8" s="85" customFormat="1" ht="12.75" customHeight="1">
      <c r="A18" s="18" t="s">
        <v>1496</v>
      </c>
      <c r="B18" s="18" t="s">
        <v>1261</v>
      </c>
      <c r="C18" s="17">
        <v>7700000</v>
      </c>
      <c r="D18" s="17">
        <v>0</v>
      </c>
      <c r="E18" s="17">
        <v>0</v>
      </c>
      <c r="F18" s="17">
        <v>0</v>
      </c>
      <c r="G18" s="90">
        <f t="shared" si="1"/>
        <v>0</v>
      </c>
      <c r="H18" s="90" t="s">
        <v>1349</v>
      </c>
    </row>
    <row r="19" spans="1:8" s="85" customFormat="1" ht="12.75" customHeight="1">
      <c r="A19" s="15" t="s">
        <v>1497</v>
      </c>
      <c r="B19" s="31" t="s">
        <v>1498</v>
      </c>
      <c r="C19" s="24">
        <v>7700000</v>
      </c>
      <c r="D19" s="24"/>
      <c r="E19" s="24"/>
      <c r="F19" s="24">
        <v>0</v>
      </c>
      <c r="G19" s="91">
        <f t="shared" si="1"/>
        <v>0</v>
      </c>
      <c r="H19" s="91"/>
    </row>
    <row r="20" spans="1:8" s="85" customFormat="1" ht="12.75" customHeight="1">
      <c r="A20" s="23"/>
      <c r="B20" s="31"/>
      <c r="C20" s="24"/>
      <c r="D20" s="37"/>
      <c r="E20" s="37"/>
      <c r="F20" s="37"/>
      <c r="G20" s="185"/>
      <c r="H20" s="185"/>
    </row>
    <row r="21" spans="1:8" s="85" customFormat="1" ht="12.75" customHeight="1">
      <c r="A21" s="55" t="s">
        <v>490</v>
      </c>
      <c r="B21" s="55" t="s">
        <v>691</v>
      </c>
      <c r="C21" s="56">
        <f>C22+C25+C30</f>
        <v>7474584.84</v>
      </c>
      <c r="D21" s="56">
        <f>D22+D25+D30</f>
        <v>9030000</v>
      </c>
      <c r="E21" s="56">
        <f>E22+E25+E30</f>
        <v>9030000</v>
      </c>
      <c r="F21" s="56">
        <f>F22+F25+F30</f>
        <v>8544165.98</v>
      </c>
      <c r="G21" s="66">
        <f aca="true" t="shared" si="2" ref="G21:G34">F21/C21*100</f>
        <v>114.30957254342972</v>
      </c>
      <c r="H21" s="66">
        <f>F21/E21*100</f>
        <v>94.61977829457365</v>
      </c>
    </row>
    <row r="22" spans="1:8" s="85" customFormat="1" ht="12.75" customHeight="1">
      <c r="A22" s="18" t="s">
        <v>1499</v>
      </c>
      <c r="B22" s="18" t="s">
        <v>1262</v>
      </c>
      <c r="C22" s="17">
        <v>250000</v>
      </c>
      <c r="D22" s="17">
        <v>0</v>
      </c>
      <c r="E22" s="17">
        <v>0</v>
      </c>
      <c r="F22" s="17">
        <v>0</v>
      </c>
      <c r="G22" s="90">
        <f t="shared" si="2"/>
        <v>0</v>
      </c>
      <c r="H22" s="90" t="s">
        <v>1349</v>
      </c>
    </row>
    <row r="23" spans="1:8" s="85" customFormat="1" ht="12.75" customHeight="1">
      <c r="A23" s="18" t="s">
        <v>1500</v>
      </c>
      <c r="B23" s="18" t="s">
        <v>1263</v>
      </c>
      <c r="C23" s="17">
        <v>250000</v>
      </c>
      <c r="D23" s="17">
        <v>0</v>
      </c>
      <c r="E23" s="17">
        <v>0</v>
      </c>
      <c r="F23" s="17">
        <v>0</v>
      </c>
      <c r="G23" s="90">
        <f t="shared" si="2"/>
        <v>0</v>
      </c>
      <c r="H23" s="90" t="s">
        <v>1349</v>
      </c>
    </row>
    <row r="24" spans="1:8" s="85" customFormat="1" ht="12.75" customHeight="1">
      <c r="A24" s="15" t="s">
        <v>1501</v>
      </c>
      <c r="B24" s="31" t="s">
        <v>1264</v>
      </c>
      <c r="C24" s="24">
        <v>250000</v>
      </c>
      <c r="D24" s="24"/>
      <c r="E24" s="24"/>
      <c r="F24" s="24">
        <v>0</v>
      </c>
      <c r="G24" s="91">
        <f t="shared" si="2"/>
        <v>0</v>
      </c>
      <c r="H24" s="91"/>
    </row>
    <row r="25" spans="1:8" s="85" customFormat="1" ht="12.75" customHeight="1">
      <c r="A25" s="18" t="s">
        <v>492</v>
      </c>
      <c r="B25" s="18" t="s">
        <v>493</v>
      </c>
      <c r="C25" s="17">
        <v>1891251.56</v>
      </c>
      <c r="D25" s="17">
        <v>313000</v>
      </c>
      <c r="E25" s="17">
        <v>313000</v>
      </c>
      <c r="F25" s="17">
        <v>311175.88</v>
      </c>
      <c r="G25" s="90">
        <f t="shared" si="2"/>
        <v>16.45343679187765</v>
      </c>
      <c r="H25" s="90">
        <f>F25/E25*100</f>
        <v>99.41721405750799</v>
      </c>
    </row>
    <row r="26" spans="1:8" s="85" customFormat="1" ht="12.75" customHeight="1">
      <c r="A26" s="18" t="s">
        <v>494</v>
      </c>
      <c r="B26" s="18" t="s">
        <v>495</v>
      </c>
      <c r="C26" s="17">
        <v>312390.43</v>
      </c>
      <c r="D26" s="17">
        <v>313000</v>
      </c>
      <c r="E26" s="17">
        <v>313000</v>
      </c>
      <c r="F26" s="17">
        <v>311175.88</v>
      </c>
      <c r="G26" s="90">
        <f t="shared" si="2"/>
        <v>99.61120768008162</v>
      </c>
      <c r="H26" s="90">
        <f>F26/E26*100</f>
        <v>99.41721405750799</v>
      </c>
    </row>
    <row r="27" spans="1:8" s="85" customFormat="1" ht="12.75" customHeight="1">
      <c r="A27" s="15" t="s">
        <v>496</v>
      </c>
      <c r="B27" s="31" t="s">
        <v>495</v>
      </c>
      <c r="C27" s="24">
        <v>312390.43</v>
      </c>
      <c r="D27" s="24"/>
      <c r="E27" s="24"/>
      <c r="F27" s="24">
        <v>311175.88</v>
      </c>
      <c r="G27" s="91">
        <f t="shared" si="2"/>
        <v>99.61120768008162</v>
      </c>
      <c r="H27" s="91"/>
    </row>
    <row r="28" spans="1:8" s="85" customFormat="1" ht="12.75" customHeight="1">
      <c r="A28" s="18" t="s">
        <v>497</v>
      </c>
      <c r="B28" s="18" t="s">
        <v>498</v>
      </c>
      <c r="C28" s="17">
        <v>1578861.13</v>
      </c>
      <c r="D28" s="17">
        <v>0</v>
      </c>
      <c r="E28" s="17">
        <v>0</v>
      </c>
      <c r="F28" s="17">
        <v>0</v>
      </c>
      <c r="G28" s="90">
        <f t="shared" si="2"/>
        <v>0</v>
      </c>
      <c r="H28" s="90" t="s">
        <v>1349</v>
      </c>
    </row>
    <row r="29" spans="1:8" s="85" customFormat="1" ht="12.75" customHeight="1">
      <c r="A29" s="15" t="s">
        <v>499</v>
      </c>
      <c r="B29" s="31" t="s">
        <v>500</v>
      </c>
      <c r="C29" s="24">
        <v>1578861.13</v>
      </c>
      <c r="D29" s="24"/>
      <c r="E29" s="24"/>
      <c r="F29" s="24">
        <v>0</v>
      </c>
      <c r="G29" s="91">
        <f t="shared" si="2"/>
        <v>0</v>
      </c>
      <c r="H29" s="91" t="s">
        <v>1349</v>
      </c>
    </row>
    <row r="30" spans="1:8" s="85" customFormat="1" ht="12.75" customHeight="1">
      <c r="A30" s="18" t="s">
        <v>501</v>
      </c>
      <c r="B30" s="18" t="s">
        <v>502</v>
      </c>
      <c r="C30" s="17">
        <v>5333333.28</v>
      </c>
      <c r="D30" s="17">
        <v>8717000</v>
      </c>
      <c r="E30" s="17">
        <v>8717000</v>
      </c>
      <c r="F30" s="17">
        <v>8232990.1</v>
      </c>
      <c r="G30" s="90">
        <f t="shared" si="2"/>
        <v>154.36856591868565</v>
      </c>
      <c r="H30" s="90">
        <f>F30/E30*100</f>
        <v>94.44751749455087</v>
      </c>
    </row>
    <row r="31" spans="1:8" s="85" customFormat="1" ht="12.75" customHeight="1">
      <c r="A31" s="18" t="s">
        <v>1388</v>
      </c>
      <c r="B31" s="18" t="s">
        <v>1389</v>
      </c>
      <c r="C31" s="17">
        <v>0</v>
      </c>
      <c r="D31" s="17">
        <v>800000</v>
      </c>
      <c r="E31" s="17">
        <v>800000</v>
      </c>
      <c r="F31" s="17">
        <v>332990.15</v>
      </c>
      <c r="G31" s="90" t="s">
        <v>1349</v>
      </c>
      <c r="H31" s="90">
        <f>F31/E31*100</f>
        <v>41.62376875</v>
      </c>
    </row>
    <row r="32" spans="1:8" s="85" customFormat="1" ht="12.75" customHeight="1">
      <c r="A32" s="15" t="s">
        <v>1390</v>
      </c>
      <c r="B32" s="31" t="s">
        <v>1391</v>
      </c>
      <c r="C32" s="24">
        <v>0</v>
      </c>
      <c r="D32" s="24"/>
      <c r="E32" s="24"/>
      <c r="F32" s="24">
        <v>332990.15</v>
      </c>
      <c r="G32" s="91" t="s">
        <v>1349</v>
      </c>
      <c r="H32" s="91"/>
    </row>
    <row r="33" spans="1:8" s="85" customFormat="1" ht="12.75" customHeight="1">
      <c r="A33" s="18" t="s">
        <v>503</v>
      </c>
      <c r="B33" s="18" t="s">
        <v>1171</v>
      </c>
      <c r="C33" s="17">
        <v>5333333.28</v>
      </c>
      <c r="D33" s="17">
        <v>5350000</v>
      </c>
      <c r="E33" s="17">
        <v>5350000</v>
      </c>
      <c r="F33" s="17">
        <v>5333333.28</v>
      </c>
      <c r="G33" s="90">
        <f t="shared" si="2"/>
        <v>100</v>
      </c>
      <c r="H33" s="90">
        <f>F33/E33*100</f>
        <v>99.6884725233645</v>
      </c>
    </row>
    <row r="34" spans="1:8" s="85" customFormat="1" ht="12.75" customHeight="1">
      <c r="A34" s="15" t="s">
        <v>504</v>
      </c>
      <c r="B34" s="31" t="s">
        <v>505</v>
      </c>
      <c r="C34" s="24">
        <v>5333333.28</v>
      </c>
      <c r="D34" s="24"/>
      <c r="E34" s="24"/>
      <c r="F34" s="24">
        <v>5333333.28</v>
      </c>
      <c r="G34" s="91">
        <f t="shared" si="2"/>
        <v>100</v>
      </c>
      <c r="H34" s="91"/>
    </row>
    <row r="35" spans="1:8" s="85" customFormat="1" ht="12.75" customHeight="1">
      <c r="A35" s="18" t="s">
        <v>1392</v>
      </c>
      <c r="B35" s="18" t="s">
        <v>1393</v>
      </c>
      <c r="C35" s="17">
        <v>0</v>
      </c>
      <c r="D35" s="17">
        <v>2567000</v>
      </c>
      <c r="E35" s="17">
        <v>2567000</v>
      </c>
      <c r="F35" s="17">
        <v>2566666.67</v>
      </c>
      <c r="G35" s="90" t="s">
        <v>1349</v>
      </c>
      <c r="H35" s="90">
        <f>F35/E35*100</f>
        <v>99.9870148032723</v>
      </c>
    </row>
    <row r="36" spans="1:8" s="85" customFormat="1" ht="12.75" customHeight="1">
      <c r="A36" s="15" t="s">
        <v>1394</v>
      </c>
      <c r="B36" s="31" t="s">
        <v>1395</v>
      </c>
      <c r="C36" s="24">
        <v>0</v>
      </c>
      <c r="D36" s="24"/>
      <c r="E36" s="24"/>
      <c r="F36" s="24">
        <v>2566666.67</v>
      </c>
      <c r="G36" s="91" t="s">
        <v>1349</v>
      </c>
      <c r="H36" s="91"/>
    </row>
    <row r="37" spans="1:8" s="85" customFormat="1" ht="12.75" customHeight="1" thickBot="1">
      <c r="A37" s="15"/>
      <c r="B37" s="172"/>
      <c r="C37" s="173"/>
      <c r="D37" s="173"/>
      <c r="E37" s="173"/>
      <c r="F37" s="173"/>
      <c r="G37" s="184"/>
      <c r="H37" s="184"/>
    </row>
    <row r="38" spans="1:8" s="179" customFormat="1" ht="25.5" customHeight="1" thickBot="1">
      <c r="A38" s="174"/>
      <c r="B38" s="175" t="s">
        <v>29</v>
      </c>
      <c r="C38" s="176">
        <f>C7-C21</f>
        <v>22943564.37</v>
      </c>
      <c r="D38" s="176">
        <f>D7-D21</f>
        <v>-7365267</v>
      </c>
      <c r="E38" s="176">
        <f>E7-E21</f>
        <v>-7365267</v>
      </c>
      <c r="F38" s="176">
        <f>F7-F21</f>
        <v>-6879700.78</v>
      </c>
      <c r="G38" s="177">
        <f>F38/C38*100</f>
        <v>-29.985318187942912</v>
      </c>
      <c r="H38" s="178">
        <f>F38/E38*100</f>
        <v>93.40735074505785</v>
      </c>
    </row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</sheetData>
  <sheetProtection/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scale="87" r:id="rId1"/>
  <headerFooter alignWithMargins="0">
    <oddFooter>&amp;C&amp;P/&amp;N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7109375" style="249" customWidth="1"/>
    <col min="2" max="2" width="100.7109375" style="11" customWidth="1"/>
    <col min="3" max="4" width="15.28125" style="11" customWidth="1"/>
    <col min="5" max="5" width="7.28125" style="241" customWidth="1"/>
    <col min="6" max="16384" width="9.140625" style="11" customWidth="1"/>
  </cols>
  <sheetData>
    <row r="1" spans="1:5" ht="12.75" customHeight="1">
      <c r="A1" s="250" t="s">
        <v>595</v>
      </c>
      <c r="B1" s="3"/>
      <c r="C1" s="86"/>
      <c r="D1" s="86"/>
      <c r="E1" s="240"/>
    </row>
    <row r="2" spans="1:5" ht="12.75" customHeight="1" thickBot="1">
      <c r="A2" s="250"/>
      <c r="B2" s="3"/>
      <c r="C2" s="242"/>
      <c r="D2" s="242"/>
      <c r="E2" s="243"/>
    </row>
    <row r="3" spans="1:5" s="49" customFormat="1" ht="25.5" customHeight="1" thickBot="1">
      <c r="A3" s="284" t="s">
        <v>1363</v>
      </c>
      <c r="B3" s="95" t="s">
        <v>34</v>
      </c>
      <c r="C3" s="96" t="s">
        <v>1364</v>
      </c>
      <c r="D3" s="96" t="s">
        <v>1368</v>
      </c>
      <c r="E3" s="151" t="s">
        <v>1528</v>
      </c>
    </row>
    <row r="4" spans="1:5" s="50" customFormat="1" ht="12.75" customHeight="1">
      <c r="A4" s="99">
        <v>1</v>
      </c>
      <c r="B4" s="100">
        <v>2</v>
      </c>
      <c r="C4" s="101">
        <v>3</v>
      </c>
      <c r="D4" s="101">
        <v>4</v>
      </c>
      <c r="E4" s="152">
        <v>5</v>
      </c>
    </row>
    <row r="5" spans="1:5" ht="12.75" customHeight="1">
      <c r="A5" s="259">
        <v>8</v>
      </c>
      <c r="B5" s="267" t="s">
        <v>477</v>
      </c>
      <c r="C5" s="35">
        <f>C6+C13</f>
        <v>30418149.21</v>
      </c>
      <c r="D5" s="35">
        <f>D6+D13</f>
        <v>1664465.2000000002</v>
      </c>
      <c r="E5" s="167">
        <f>D5/C5*100</f>
        <v>5.471947647139574</v>
      </c>
    </row>
    <row r="6" spans="1:5" ht="12.75" customHeight="1">
      <c r="A6" s="170">
        <v>81</v>
      </c>
      <c r="B6" s="258" t="s">
        <v>72</v>
      </c>
      <c r="C6" s="17">
        <f>C7+C10</f>
        <v>0</v>
      </c>
      <c r="D6" s="17">
        <f>D7+D10</f>
        <v>386732.4</v>
      </c>
      <c r="E6" s="90" t="s">
        <v>1349</v>
      </c>
    </row>
    <row r="7" spans="1:5" ht="12.75" customHeight="1">
      <c r="A7" s="170">
        <v>817</v>
      </c>
      <c r="B7" s="258" t="s">
        <v>1529</v>
      </c>
      <c r="C7" s="17">
        <v>0</v>
      </c>
      <c r="D7" s="17">
        <f>D8</f>
        <v>250000</v>
      </c>
      <c r="E7" s="90" t="s">
        <v>1349</v>
      </c>
    </row>
    <row r="8" spans="1:5" ht="12.75" customHeight="1">
      <c r="A8" s="169">
        <v>8177</v>
      </c>
      <c r="B8" s="257" t="s">
        <v>1530</v>
      </c>
      <c r="C8" s="24">
        <v>0</v>
      </c>
      <c r="D8" s="24">
        <v>250000</v>
      </c>
      <c r="E8" s="91" t="s">
        <v>1349</v>
      </c>
    </row>
    <row r="9" spans="1:5" ht="36.75" customHeight="1">
      <c r="A9" s="245">
        <v>817710</v>
      </c>
      <c r="B9" s="260" t="s">
        <v>1531</v>
      </c>
      <c r="C9" s="246">
        <v>0</v>
      </c>
      <c r="D9" s="246">
        <v>250000</v>
      </c>
      <c r="E9" s="263" t="s">
        <v>1349</v>
      </c>
    </row>
    <row r="10" spans="1:5" ht="12.75" customHeight="1">
      <c r="A10" s="170">
        <v>818</v>
      </c>
      <c r="B10" s="258" t="s">
        <v>73</v>
      </c>
      <c r="C10" s="17">
        <v>0</v>
      </c>
      <c r="D10" s="17">
        <f>D11</f>
        <v>136732.4</v>
      </c>
      <c r="E10" s="90" t="s">
        <v>1349</v>
      </c>
    </row>
    <row r="11" spans="1:5" ht="12.75" customHeight="1">
      <c r="A11" s="169">
        <v>8181</v>
      </c>
      <c r="B11" s="257" t="s">
        <v>74</v>
      </c>
      <c r="C11" s="24">
        <v>0</v>
      </c>
      <c r="D11" s="24">
        <v>136732.4</v>
      </c>
      <c r="E11" s="91" t="s">
        <v>1349</v>
      </c>
    </row>
    <row r="12" spans="1:5" ht="25.5" customHeight="1">
      <c r="A12" s="245">
        <v>818120</v>
      </c>
      <c r="B12" s="246" t="s">
        <v>1631</v>
      </c>
      <c r="C12" s="246">
        <v>0</v>
      </c>
      <c r="D12" s="246">
        <v>136732.4</v>
      </c>
      <c r="E12" s="263" t="s">
        <v>1349</v>
      </c>
    </row>
    <row r="13" spans="1:5" ht="12.75" customHeight="1">
      <c r="A13" s="170">
        <v>84</v>
      </c>
      <c r="B13" s="258" t="s">
        <v>482</v>
      </c>
      <c r="C13" s="17">
        <f>C14+C17+C20</f>
        <v>30418149.21</v>
      </c>
      <c r="D13" s="17">
        <f>D14+D17+D20</f>
        <v>1277732.8</v>
      </c>
      <c r="E13" s="90">
        <f aca="true" t="shared" si="0" ref="E13:E22">D13/C13*100</f>
        <v>4.2005606297044</v>
      </c>
    </row>
    <row r="14" spans="1:5" ht="12.75" customHeight="1">
      <c r="A14" s="170">
        <v>842</v>
      </c>
      <c r="B14" s="258" t="s">
        <v>484</v>
      </c>
      <c r="C14" s="17">
        <f>C15</f>
        <v>2718149.21</v>
      </c>
      <c r="D14" s="17">
        <f>D15</f>
        <v>1277732.8</v>
      </c>
      <c r="E14" s="90">
        <f t="shared" si="0"/>
        <v>47.00745622422987</v>
      </c>
    </row>
    <row r="15" spans="1:5" ht="12.75" customHeight="1">
      <c r="A15" s="169">
        <v>8422</v>
      </c>
      <c r="B15" s="268" t="s">
        <v>597</v>
      </c>
      <c r="C15" s="24">
        <v>2718149.21</v>
      </c>
      <c r="D15" s="24">
        <v>1277732.8</v>
      </c>
      <c r="E15" s="91">
        <f t="shared" si="0"/>
        <v>47.00745622422987</v>
      </c>
    </row>
    <row r="16" spans="1:5" ht="36.75" customHeight="1">
      <c r="A16" s="245">
        <v>842220</v>
      </c>
      <c r="B16" s="260" t="s">
        <v>1266</v>
      </c>
      <c r="C16" s="246">
        <v>2718149.21</v>
      </c>
      <c r="D16" s="246">
        <v>1277732.8</v>
      </c>
      <c r="E16" s="263">
        <f t="shared" si="0"/>
        <v>47.00745622422987</v>
      </c>
    </row>
    <row r="17" spans="1:5" s="85" customFormat="1" ht="12.75" customHeight="1">
      <c r="A17" s="170">
        <v>844</v>
      </c>
      <c r="B17" s="258" t="s">
        <v>487</v>
      </c>
      <c r="C17" s="17">
        <f>C18</f>
        <v>20000000</v>
      </c>
      <c r="D17" s="17">
        <f>D18</f>
        <v>0</v>
      </c>
      <c r="E17" s="90">
        <f t="shared" si="0"/>
        <v>0</v>
      </c>
    </row>
    <row r="18" spans="1:5" s="85" customFormat="1" ht="12.75" customHeight="1">
      <c r="A18" s="169">
        <v>8443</v>
      </c>
      <c r="B18" s="257" t="s">
        <v>489</v>
      </c>
      <c r="C18" s="24">
        <v>20000000</v>
      </c>
      <c r="D18" s="24">
        <v>0</v>
      </c>
      <c r="E18" s="91">
        <f t="shared" si="0"/>
        <v>0</v>
      </c>
    </row>
    <row r="19" spans="1:5" s="85" customFormat="1" ht="36.75" customHeight="1">
      <c r="A19" s="245">
        <v>844320</v>
      </c>
      <c r="B19" s="260" t="s">
        <v>1267</v>
      </c>
      <c r="C19" s="246">
        <v>20000000</v>
      </c>
      <c r="D19" s="246">
        <v>0</v>
      </c>
      <c r="E19" s="263">
        <f t="shared" si="0"/>
        <v>0</v>
      </c>
    </row>
    <row r="20" spans="1:5" s="85" customFormat="1" ht="12.75" customHeight="1">
      <c r="A20" s="170">
        <v>847</v>
      </c>
      <c r="B20" s="269" t="s">
        <v>1261</v>
      </c>
      <c r="C20" s="247">
        <f>C21</f>
        <v>7700000</v>
      </c>
      <c r="D20" s="247">
        <f>D21</f>
        <v>0</v>
      </c>
      <c r="E20" s="261">
        <f t="shared" si="0"/>
        <v>0</v>
      </c>
    </row>
    <row r="21" spans="1:5" s="85" customFormat="1" ht="12.75" customHeight="1">
      <c r="A21" s="169">
        <v>8471</v>
      </c>
      <c r="B21" s="257" t="s">
        <v>1260</v>
      </c>
      <c r="C21" s="37">
        <v>7700000</v>
      </c>
      <c r="D21" s="37">
        <v>0</v>
      </c>
      <c r="E21" s="262">
        <f t="shared" si="0"/>
        <v>0</v>
      </c>
    </row>
    <row r="22" spans="1:5" s="85" customFormat="1" ht="25.5" customHeight="1">
      <c r="A22" s="245">
        <v>847110</v>
      </c>
      <c r="B22" s="260" t="s">
        <v>1268</v>
      </c>
      <c r="C22" s="246">
        <v>7700000</v>
      </c>
      <c r="D22" s="246">
        <v>0</v>
      </c>
      <c r="E22" s="263">
        <f t="shared" si="0"/>
        <v>0</v>
      </c>
    </row>
    <row r="23" spans="1:5" s="49" customFormat="1" ht="12.75" customHeight="1">
      <c r="A23" s="252"/>
      <c r="B23" s="285"/>
      <c r="C23" s="253"/>
      <c r="D23" s="253"/>
      <c r="E23" s="254"/>
    </row>
    <row r="24" spans="1:5" s="49" customFormat="1" ht="12.75" customHeight="1">
      <c r="A24" s="259">
        <v>5</v>
      </c>
      <c r="B24" s="266" t="s">
        <v>491</v>
      </c>
      <c r="C24" s="35">
        <f>C25+C29+C36</f>
        <v>7474584.84</v>
      </c>
      <c r="D24" s="35">
        <f>D25+D29+D36</f>
        <v>8544165.98</v>
      </c>
      <c r="E24" s="167">
        <f>D24/C24*100</f>
        <v>114.30957254342972</v>
      </c>
    </row>
    <row r="25" spans="1:5" s="49" customFormat="1" ht="12.75" customHeight="1">
      <c r="A25" s="255">
        <v>51</v>
      </c>
      <c r="B25" s="270" t="s">
        <v>1269</v>
      </c>
      <c r="C25" s="57">
        <f>C26</f>
        <v>250000</v>
      </c>
      <c r="D25" s="57">
        <f>D26</f>
        <v>0</v>
      </c>
      <c r="E25" s="67">
        <f aca="true" t="shared" si="1" ref="E25:E42">D25/C25*100</f>
        <v>0</v>
      </c>
    </row>
    <row r="26" spans="1:5" s="49" customFormat="1" ht="12.75" customHeight="1">
      <c r="A26" s="255">
        <v>517</v>
      </c>
      <c r="B26" s="270" t="s">
        <v>1270</v>
      </c>
      <c r="C26" s="57">
        <v>250000</v>
      </c>
      <c r="D26" s="57">
        <f>D27</f>
        <v>0</v>
      </c>
      <c r="E26" s="67">
        <f t="shared" si="1"/>
        <v>0</v>
      </c>
    </row>
    <row r="27" spans="1:5" s="49" customFormat="1" ht="12.75" customHeight="1">
      <c r="A27" s="256">
        <v>5177</v>
      </c>
      <c r="B27" s="271" t="s">
        <v>1271</v>
      </c>
      <c r="C27" s="60">
        <v>250000</v>
      </c>
      <c r="D27" s="60">
        <v>0</v>
      </c>
      <c r="E27" s="64">
        <f t="shared" si="1"/>
        <v>0</v>
      </c>
    </row>
    <row r="28" spans="1:5" ht="36.75" customHeight="1">
      <c r="A28" s="264">
        <v>517710</v>
      </c>
      <c r="B28" s="260" t="s">
        <v>1272</v>
      </c>
      <c r="C28" s="246">
        <v>250000</v>
      </c>
      <c r="D28" s="246">
        <v>0</v>
      </c>
      <c r="E28" s="263">
        <f t="shared" si="1"/>
        <v>0</v>
      </c>
    </row>
    <row r="29" spans="1:5" s="190" customFormat="1" ht="12.75" customHeight="1">
      <c r="A29" s="255">
        <v>53</v>
      </c>
      <c r="B29" s="270" t="s">
        <v>493</v>
      </c>
      <c r="C29" s="57">
        <f>C30+C33</f>
        <v>1891251.5599999998</v>
      </c>
      <c r="D29" s="57">
        <f>D30+D33</f>
        <v>311175.88</v>
      </c>
      <c r="E29" s="67">
        <f t="shared" si="1"/>
        <v>16.45343679187765</v>
      </c>
    </row>
    <row r="30" spans="1:5" s="190" customFormat="1" ht="12.75" customHeight="1">
      <c r="A30" s="255">
        <v>532</v>
      </c>
      <c r="B30" s="270" t="s">
        <v>495</v>
      </c>
      <c r="C30" s="57">
        <f>C31</f>
        <v>312390.43</v>
      </c>
      <c r="D30" s="57">
        <f>D31</f>
        <v>311175.88</v>
      </c>
      <c r="E30" s="67">
        <f t="shared" si="1"/>
        <v>99.61120768008162</v>
      </c>
    </row>
    <row r="31" spans="1:5" s="190" customFormat="1" ht="12.75" customHeight="1">
      <c r="A31" s="256">
        <v>5321</v>
      </c>
      <c r="B31" s="272" t="s">
        <v>495</v>
      </c>
      <c r="C31" s="60">
        <v>312390.43</v>
      </c>
      <c r="D31" s="60">
        <v>311175.88</v>
      </c>
      <c r="E31" s="64">
        <f t="shared" si="1"/>
        <v>99.61120768008162</v>
      </c>
    </row>
    <row r="32" spans="1:5" ht="51" customHeight="1">
      <c r="A32" s="264">
        <v>532120</v>
      </c>
      <c r="B32" s="273" t="s">
        <v>1536</v>
      </c>
      <c r="C32" s="246">
        <v>312390.43</v>
      </c>
      <c r="D32" s="246">
        <v>311175.88</v>
      </c>
      <c r="E32" s="263">
        <f t="shared" si="1"/>
        <v>99.61120768008162</v>
      </c>
    </row>
    <row r="33" spans="1:5" ht="12.75" customHeight="1">
      <c r="A33" s="170">
        <v>534</v>
      </c>
      <c r="B33" s="258" t="s">
        <v>498</v>
      </c>
      <c r="C33" s="17">
        <f>C34</f>
        <v>1578861.13</v>
      </c>
      <c r="D33" s="17">
        <f>D34</f>
        <v>0</v>
      </c>
      <c r="E33" s="90">
        <f t="shared" si="1"/>
        <v>0</v>
      </c>
    </row>
    <row r="34" spans="1:5" ht="12.75" customHeight="1">
      <c r="A34" s="169">
        <v>5341</v>
      </c>
      <c r="B34" s="257" t="s">
        <v>500</v>
      </c>
      <c r="C34" s="24">
        <v>1578861.13</v>
      </c>
      <c r="D34" s="24">
        <v>0</v>
      </c>
      <c r="E34" s="91">
        <f t="shared" si="1"/>
        <v>0</v>
      </c>
    </row>
    <row r="35" spans="1:5" ht="51" customHeight="1">
      <c r="A35" s="264">
        <v>534120</v>
      </c>
      <c r="B35" s="265" t="s">
        <v>1273</v>
      </c>
      <c r="C35" s="246">
        <v>1578861.13</v>
      </c>
      <c r="D35" s="246">
        <v>0</v>
      </c>
      <c r="E35" s="263">
        <f t="shared" si="1"/>
        <v>0</v>
      </c>
    </row>
    <row r="36" spans="1:5" ht="12.75" customHeight="1">
      <c r="A36" s="170">
        <v>54</v>
      </c>
      <c r="B36" s="258" t="s">
        <v>502</v>
      </c>
      <c r="C36" s="17">
        <f>C37+C40+C43</f>
        <v>5333333.28</v>
      </c>
      <c r="D36" s="17">
        <f>D37+D40+D43</f>
        <v>8232990.100000001</v>
      </c>
      <c r="E36" s="90">
        <f t="shared" si="1"/>
        <v>154.36856591868568</v>
      </c>
    </row>
    <row r="37" spans="1:5" ht="12.75" customHeight="1">
      <c r="A37" s="170">
        <v>542</v>
      </c>
      <c r="B37" s="269" t="s">
        <v>1535</v>
      </c>
      <c r="C37" s="17">
        <f>C38</f>
        <v>0</v>
      </c>
      <c r="D37" s="17">
        <f>D38</f>
        <v>332990.15</v>
      </c>
      <c r="E37" s="90" t="s">
        <v>1349</v>
      </c>
    </row>
    <row r="38" spans="1:5" ht="12.75" customHeight="1">
      <c r="A38" s="169">
        <v>5422</v>
      </c>
      <c r="B38" s="257" t="s">
        <v>1532</v>
      </c>
      <c r="C38" s="24">
        <v>0</v>
      </c>
      <c r="D38" s="24">
        <v>332990.15</v>
      </c>
      <c r="E38" s="91" t="s">
        <v>1349</v>
      </c>
    </row>
    <row r="39" spans="1:5" ht="25.5" customHeight="1">
      <c r="A39" s="248">
        <v>542220</v>
      </c>
      <c r="B39" s="500" t="s">
        <v>1632</v>
      </c>
      <c r="C39" s="246">
        <v>0</v>
      </c>
      <c r="D39" s="246">
        <v>332990.15</v>
      </c>
      <c r="E39" s="263" t="s">
        <v>1349</v>
      </c>
    </row>
    <row r="40" spans="1:5" ht="12.75" customHeight="1">
      <c r="A40" s="170">
        <v>544</v>
      </c>
      <c r="B40" s="258" t="s">
        <v>1171</v>
      </c>
      <c r="C40" s="17">
        <f>C41</f>
        <v>5333333.28</v>
      </c>
      <c r="D40" s="17">
        <f>D41</f>
        <v>5333333.28</v>
      </c>
      <c r="E40" s="90">
        <f t="shared" si="1"/>
        <v>100</v>
      </c>
    </row>
    <row r="41" spans="1:5" ht="12.75" customHeight="1">
      <c r="A41" s="169">
        <v>5443</v>
      </c>
      <c r="B41" s="257" t="s">
        <v>505</v>
      </c>
      <c r="C41" s="24">
        <v>5333333.28</v>
      </c>
      <c r="D41" s="24">
        <v>5333333.28</v>
      </c>
      <c r="E41" s="91">
        <f t="shared" si="1"/>
        <v>100</v>
      </c>
    </row>
    <row r="42" spans="1:5" ht="36.75" customHeight="1">
      <c r="A42" s="248">
        <v>544320</v>
      </c>
      <c r="B42" s="265" t="s">
        <v>1172</v>
      </c>
      <c r="C42" s="246">
        <v>5333333.28</v>
      </c>
      <c r="D42" s="246">
        <v>5333333.28</v>
      </c>
      <c r="E42" s="263">
        <f t="shared" si="1"/>
        <v>100</v>
      </c>
    </row>
    <row r="43" spans="1:5" ht="12.75" customHeight="1">
      <c r="A43" s="170">
        <v>547</v>
      </c>
      <c r="B43" s="269" t="s">
        <v>1537</v>
      </c>
      <c r="C43" s="17">
        <f>C44</f>
        <v>0</v>
      </c>
      <c r="D43" s="17">
        <f>D44</f>
        <v>2566666.67</v>
      </c>
      <c r="E43" s="90" t="s">
        <v>1349</v>
      </c>
    </row>
    <row r="44" spans="1:5" ht="12.75" customHeight="1">
      <c r="A44" s="169">
        <v>5471</v>
      </c>
      <c r="B44" s="257" t="s">
        <v>1533</v>
      </c>
      <c r="C44" s="24">
        <v>0</v>
      </c>
      <c r="D44" s="24">
        <v>2566666.67</v>
      </c>
      <c r="E44" s="91" t="s">
        <v>1349</v>
      </c>
    </row>
    <row r="45" spans="1:5" ht="25.5" customHeight="1">
      <c r="A45" s="248">
        <v>547110</v>
      </c>
      <c r="B45" s="260" t="s">
        <v>1534</v>
      </c>
      <c r="C45" s="246">
        <v>0</v>
      </c>
      <c r="D45" s="246">
        <v>2566666.67</v>
      </c>
      <c r="E45" s="263" t="s">
        <v>1349</v>
      </c>
    </row>
    <row r="46" s="85" customFormat="1" ht="12.75" customHeight="1">
      <c r="A46" s="251"/>
    </row>
    <row r="47" s="85" customFormat="1" ht="12.75" customHeight="1">
      <c r="A47" s="251"/>
    </row>
    <row r="48" s="85" customFormat="1" ht="12.75" customHeight="1">
      <c r="A48" s="251"/>
    </row>
    <row r="49" s="85" customFormat="1" ht="12.75" customHeight="1">
      <c r="A49" s="251"/>
    </row>
    <row r="50" s="85" customFormat="1" ht="12.75" customHeight="1">
      <c r="A50" s="251"/>
    </row>
    <row r="51" s="85" customFormat="1" ht="12.75" customHeight="1">
      <c r="A51" s="251"/>
    </row>
    <row r="52" s="85" customFormat="1" ht="12.75" customHeight="1">
      <c r="A52" s="251"/>
    </row>
    <row r="53" s="85" customFormat="1" ht="12.75" customHeight="1">
      <c r="A53" s="251"/>
    </row>
    <row r="54" s="85" customFormat="1" ht="12.75" customHeight="1">
      <c r="A54" s="251"/>
    </row>
    <row r="55" s="85" customFormat="1" ht="12.75" customHeight="1">
      <c r="A55" s="251"/>
    </row>
    <row r="56" s="85" customFormat="1" ht="12.75" customHeight="1">
      <c r="A56" s="251"/>
    </row>
    <row r="57" s="85" customFormat="1" ht="12.75" customHeight="1">
      <c r="A57" s="251"/>
    </row>
    <row r="58" spans="1:5" s="85" customFormat="1" ht="12.75" customHeight="1">
      <c r="A58" s="251"/>
      <c r="E58" s="240"/>
    </row>
    <row r="59" spans="1:5" s="85" customFormat="1" ht="12.75" customHeight="1">
      <c r="A59" s="251"/>
      <c r="E59" s="240"/>
    </row>
    <row r="60" spans="1:5" s="85" customFormat="1" ht="12.75" customHeight="1">
      <c r="A60" s="251"/>
      <c r="E60" s="240"/>
    </row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</sheetData>
  <sheetProtection/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scale="92" r:id="rId1"/>
  <headerFooter>
    <oddFooter>&amp;C&amp;P/&amp;N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7109375" style="249" customWidth="1"/>
    <col min="2" max="2" width="70.7109375" style="11" customWidth="1"/>
    <col min="3" max="6" width="15.28125" style="11" customWidth="1"/>
    <col min="7" max="8" width="7.28125" style="241" customWidth="1"/>
    <col min="9" max="16384" width="9.140625" style="11" customWidth="1"/>
  </cols>
  <sheetData>
    <row r="1" ht="12.75" customHeight="1">
      <c r="A1" s="250" t="s">
        <v>598</v>
      </c>
    </row>
    <row r="2" ht="12.75" customHeight="1" thickBot="1"/>
    <row r="3" spans="1:8" s="49" customFormat="1" ht="25.5" customHeight="1" thickBot="1">
      <c r="A3" s="161" t="s">
        <v>1491</v>
      </c>
      <c r="B3" s="95" t="s">
        <v>599</v>
      </c>
      <c r="C3" s="96" t="s">
        <v>1364</v>
      </c>
      <c r="D3" s="97" t="s">
        <v>1366</v>
      </c>
      <c r="E3" s="97" t="s">
        <v>1367</v>
      </c>
      <c r="F3" s="96" t="s">
        <v>1368</v>
      </c>
      <c r="G3" s="96" t="s">
        <v>1369</v>
      </c>
      <c r="H3" s="151" t="s">
        <v>1365</v>
      </c>
    </row>
    <row r="4" spans="1:8" s="50" customFormat="1" ht="12.75" customHeight="1">
      <c r="A4" s="99">
        <v>1</v>
      </c>
      <c r="B4" s="100">
        <v>2</v>
      </c>
      <c r="C4" s="101">
        <v>3</v>
      </c>
      <c r="D4" s="102">
        <v>4</v>
      </c>
      <c r="E4" s="102">
        <v>5</v>
      </c>
      <c r="F4" s="101">
        <v>6</v>
      </c>
      <c r="G4" s="101">
        <v>7</v>
      </c>
      <c r="H4" s="152">
        <v>8</v>
      </c>
    </row>
    <row r="5" spans="1:8" ht="12.75" customHeight="1">
      <c r="A5" s="275"/>
      <c r="B5" s="274" t="s">
        <v>601</v>
      </c>
      <c r="C5" s="107">
        <f>C6+C8+C10</f>
        <v>30418149.21</v>
      </c>
      <c r="D5" s="107">
        <f>D6+D8+D10</f>
        <v>1664733</v>
      </c>
      <c r="E5" s="107">
        <f>E6+E8+E10</f>
        <v>1664733</v>
      </c>
      <c r="F5" s="107">
        <f>F6+F8+F10</f>
        <v>1664465.2000000002</v>
      </c>
      <c r="G5" s="108">
        <f aca="true" t="shared" si="0" ref="G5:G11">F5/C5*100</f>
        <v>5.471947647139574</v>
      </c>
      <c r="H5" s="108">
        <f aca="true" t="shared" si="1" ref="H5:H11">F5/E5*100</f>
        <v>99.98391333625273</v>
      </c>
    </row>
    <row r="6" spans="1:8" ht="12.75" customHeight="1">
      <c r="A6" s="276">
        <v>1</v>
      </c>
      <c r="B6" s="26" t="s">
        <v>602</v>
      </c>
      <c r="C6" s="25">
        <f>C7</f>
        <v>0</v>
      </c>
      <c r="D6" s="25">
        <f>D7</f>
        <v>137000</v>
      </c>
      <c r="E6" s="25">
        <f>E7</f>
        <v>137000</v>
      </c>
      <c r="F6" s="25">
        <f>F7</f>
        <v>136732.4</v>
      </c>
      <c r="G6" s="109" t="s">
        <v>1349</v>
      </c>
      <c r="H6" s="109">
        <f t="shared" si="1"/>
        <v>99.80467153284671</v>
      </c>
    </row>
    <row r="7" spans="1:8" ht="12.75" customHeight="1">
      <c r="A7" s="277" t="s">
        <v>603</v>
      </c>
      <c r="B7" s="20" t="s">
        <v>604</v>
      </c>
      <c r="C7" s="24">
        <v>0</v>
      </c>
      <c r="D7" s="24">
        <v>137000</v>
      </c>
      <c r="E7" s="24">
        <v>137000</v>
      </c>
      <c r="F7" s="24">
        <v>136732.4</v>
      </c>
      <c r="G7" s="91" t="s">
        <v>1349</v>
      </c>
      <c r="H7" s="91">
        <f t="shared" si="1"/>
        <v>99.80467153284671</v>
      </c>
    </row>
    <row r="8" spans="1:8" ht="12.75" customHeight="1">
      <c r="A8" s="276">
        <v>4</v>
      </c>
      <c r="B8" s="26" t="s">
        <v>608</v>
      </c>
      <c r="C8" s="25">
        <f>C9</f>
        <v>0</v>
      </c>
      <c r="D8" s="25">
        <f>D9</f>
        <v>250000</v>
      </c>
      <c r="E8" s="25">
        <f>E9</f>
        <v>250000</v>
      </c>
      <c r="F8" s="25">
        <f>F9</f>
        <v>250000</v>
      </c>
      <c r="G8" s="109" t="s">
        <v>1349</v>
      </c>
      <c r="H8" s="109">
        <f t="shared" si="1"/>
        <v>100</v>
      </c>
    </row>
    <row r="9" spans="1:8" ht="12.75" customHeight="1">
      <c r="A9" s="277" t="s">
        <v>611</v>
      </c>
      <c r="B9" s="20" t="s">
        <v>612</v>
      </c>
      <c r="C9" s="24">
        <v>0</v>
      </c>
      <c r="D9" s="24">
        <v>250000</v>
      </c>
      <c r="E9" s="24">
        <v>250000</v>
      </c>
      <c r="F9" s="24">
        <v>250000</v>
      </c>
      <c r="G9" s="91" t="s">
        <v>1349</v>
      </c>
      <c r="H9" s="91">
        <f t="shared" si="1"/>
        <v>100</v>
      </c>
    </row>
    <row r="10" spans="1:8" ht="12.75" customHeight="1">
      <c r="A10" s="276">
        <v>8</v>
      </c>
      <c r="B10" s="26" t="s">
        <v>605</v>
      </c>
      <c r="C10" s="25">
        <f>C11</f>
        <v>30418149.21</v>
      </c>
      <c r="D10" s="25">
        <f>D11</f>
        <v>1277733</v>
      </c>
      <c r="E10" s="25">
        <f>E11</f>
        <v>1277733</v>
      </c>
      <c r="F10" s="25">
        <f>F11</f>
        <v>1277732.8</v>
      </c>
      <c r="G10" s="109">
        <f t="shared" si="0"/>
        <v>4.2005606297044</v>
      </c>
      <c r="H10" s="109">
        <f t="shared" si="1"/>
        <v>99.99998434727756</v>
      </c>
    </row>
    <row r="11" spans="1:8" ht="12.75" customHeight="1">
      <c r="A11" s="278" t="s">
        <v>606</v>
      </c>
      <c r="B11" s="20" t="s">
        <v>106</v>
      </c>
      <c r="C11" s="24">
        <v>30418149.21</v>
      </c>
      <c r="D11" s="24">
        <v>1277733</v>
      </c>
      <c r="E11" s="24">
        <v>1277733</v>
      </c>
      <c r="F11" s="24">
        <v>1277732.8</v>
      </c>
      <c r="G11" s="91">
        <f t="shared" si="0"/>
        <v>4.2005606297044</v>
      </c>
      <c r="H11" s="91">
        <f t="shared" si="1"/>
        <v>99.99998434727756</v>
      </c>
    </row>
    <row r="12" spans="1:8" ht="12.75" customHeight="1">
      <c r="A12" s="169"/>
      <c r="B12" s="31"/>
      <c r="C12" s="24"/>
      <c r="D12" s="24"/>
      <c r="E12" s="24"/>
      <c r="F12" s="24"/>
      <c r="G12" s="244"/>
      <c r="H12" s="244"/>
    </row>
    <row r="13" spans="1:8" ht="12.75" customHeight="1">
      <c r="A13" s="259"/>
      <c r="B13" s="162" t="s">
        <v>607</v>
      </c>
      <c r="C13" s="35">
        <f>C14+C16+C18+C20</f>
        <v>7474584.84</v>
      </c>
      <c r="D13" s="35">
        <f>D14+D16+D18+D20</f>
        <v>9030000</v>
      </c>
      <c r="E13" s="35">
        <f>E14+E16+E18+E20</f>
        <v>9030000</v>
      </c>
      <c r="F13" s="35">
        <f>F14+F16+F18+F20</f>
        <v>8544165.98</v>
      </c>
      <c r="G13" s="167">
        <f>F13/C13*100</f>
        <v>114.30957254342972</v>
      </c>
      <c r="H13" s="167">
        <f aca="true" t="shared" si="2" ref="H13:H21">F13/E13*100</f>
        <v>94.61977829457365</v>
      </c>
    </row>
    <row r="14" spans="1:8" ht="12.75" customHeight="1">
      <c r="A14" s="276">
        <v>1</v>
      </c>
      <c r="B14" s="26" t="s">
        <v>602</v>
      </c>
      <c r="C14" s="25">
        <f>C15</f>
        <v>802131.08</v>
      </c>
      <c r="D14" s="25">
        <f>D15</f>
        <v>0</v>
      </c>
      <c r="E14" s="25">
        <f>E15</f>
        <v>0</v>
      </c>
      <c r="F14" s="25">
        <f>F15</f>
        <v>0</v>
      </c>
      <c r="G14" s="109">
        <f>F14/C14*100</f>
        <v>0</v>
      </c>
      <c r="H14" s="109" t="s">
        <v>1349</v>
      </c>
    </row>
    <row r="15" spans="1:8" ht="12.75" customHeight="1">
      <c r="A15" s="277" t="s">
        <v>603</v>
      </c>
      <c r="B15" s="20" t="s">
        <v>151</v>
      </c>
      <c r="C15" s="24">
        <v>802131.08</v>
      </c>
      <c r="D15" s="24">
        <v>0</v>
      </c>
      <c r="E15" s="24">
        <v>0</v>
      </c>
      <c r="F15" s="24">
        <v>0</v>
      </c>
      <c r="G15" s="91">
        <f>F15/C15*100</f>
        <v>0</v>
      </c>
      <c r="H15" s="91" t="s">
        <v>1349</v>
      </c>
    </row>
    <row r="16" spans="1:8" ht="12.75" customHeight="1">
      <c r="A16" s="276">
        <v>4</v>
      </c>
      <c r="B16" s="26" t="s">
        <v>608</v>
      </c>
      <c r="C16" s="25">
        <f>C17</f>
        <v>6672453.76</v>
      </c>
      <c r="D16" s="25">
        <f>D17</f>
        <v>1113000</v>
      </c>
      <c r="E16" s="25">
        <f>E17</f>
        <v>1113000</v>
      </c>
      <c r="F16" s="25">
        <f>F17</f>
        <v>644166.03</v>
      </c>
      <c r="G16" s="109">
        <f>F16/C16*100</f>
        <v>9.654110064600884</v>
      </c>
      <c r="H16" s="109">
        <f t="shared" si="2"/>
        <v>57.8765525606469</v>
      </c>
    </row>
    <row r="17" spans="1:8" ht="12.75" customHeight="1">
      <c r="A17" s="277" t="s">
        <v>611</v>
      </c>
      <c r="B17" s="20" t="s">
        <v>612</v>
      </c>
      <c r="C17" s="24">
        <v>6672453.76</v>
      </c>
      <c r="D17" s="24">
        <v>1113000</v>
      </c>
      <c r="E17" s="24">
        <v>1113000</v>
      </c>
      <c r="F17" s="24">
        <v>644166.03</v>
      </c>
      <c r="G17" s="91">
        <f>F17/C17*100</f>
        <v>9.654110064600884</v>
      </c>
      <c r="H17" s="91">
        <f t="shared" si="2"/>
        <v>57.8765525606469</v>
      </c>
    </row>
    <row r="18" spans="1:8" ht="12.75" customHeight="1">
      <c r="A18" s="276">
        <v>7</v>
      </c>
      <c r="B18" s="26" t="s">
        <v>618</v>
      </c>
      <c r="C18" s="25">
        <f>C19</f>
        <v>0</v>
      </c>
      <c r="D18" s="25">
        <f>D19</f>
        <v>5350000</v>
      </c>
      <c r="E18" s="25">
        <f>E19</f>
        <v>5350000</v>
      </c>
      <c r="F18" s="25">
        <f>F19</f>
        <v>5333333.28</v>
      </c>
      <c r="G18" s="109" t="s">
        <v>1349</v>
      </c>
      <c r="H18" s="109">
        <f t="shared" si="2"/>
        <v>99.6884725233645</v>
      </c>
    </row>
    <row r="19" spans="1:8" ht="12.75" customHeight="1">
      <c r="A19" s="277" t="s">
        <v>619</v>
      </c>
      <c r="B19" s="20" t="s">
        <v>674</v>
      </c>
      <c r="C19" s="21">
        <v>0</v>
      </c>
      <c r="D19" s="24">
        <v>5350000</v>
      </c>
      <c r="E19" s="24">
        <v>5350000</v>
      </c>
      <c r="F19" s="24">
        <v>5333333.28</v>
      </c>
      <c r="G19" s="91" t="s">
        <v>1349</v>
      </c>
      <c r="H19" s="91">
        <f t="shared" si="2"/>
        <v>99.6884725233645</v>
      </c>
    </row>
    <row r="20" spans="1:8" s="3" customFormat="1" ht="12.75" customHeight="1">
      <c r="A20" s="279">
        <v>8</v>
      </c>
      <c r="B20" s="28" t="s">
        <v>670</v>
      </c>
      <c r="C20" s="164">
        <f>C21</f>
        <v>0</v>
      </c>
      <c r="D20" s="164">
        <f>D21</f>
        <v>2567000</v>
      </c>
      <c r="E20" s="164">
        <f>E21</f>
        <v>2567000</v>
      </c>
      <c r="F20" s="164">
        <f>F21</f>
        <v>2566666.67</v>
      </c>
      <c r="G20" s="171" t="s">
        <v>1349</v>
      </c>
      <c r="H20" s="171">
        <f t="shared" si="2"/>
        <v>99.9870148032723</v>
      </c>
    </row>
    <row r="21" spans="1:8" ht="12.75" customHeight="1">
      <c r="A21" s="23" t="s">
        <v>606</v>
      </c>
      <c r="B21" s="15" t="s">
        <v>671</v>
      </c>
      <c r="C21" s="39">
        <v>0</v>
      </c>
      <c r="D21" s="24">
        <v>2567000</v>
      </c>
      <c r="E21" s="24">
        <v>2567000</v>
      </c>
      <c r="F21" s="24">
        <v>2566666.67</v>
      </c>
      <c r="G21" s="91" t="s">
        <v>1349</v>
      </c>
      <c r="H21" s="91">
        <f t="shared" si="2"/>
        <v>99.9870148032723</v>
      </c>
    </row>
    <row r="22" s="85" customFormat="1" ht="12.75" customHeight="1">
      <c r="A22" s="251"/>
    </row>
    <row r="23" s="85" customFormat="1" ht="12.75" customHeight="1">
      <c r="A23" s="251"/>
    </row>
    <row r="24" s="85" customFormat="1" ht="12.75" customHeight="1">
      <c r="A24" s="251"/>
    </row>
    <row r="25" s="85" customFormat="1" ht="12.75" customHeight="1">
      <c r="A25" s="251"/>
    </row>
    <row r="26" s="85" customFormat="1" ht="12.75" customHeight="1">
      <c r="A26" s="251"/>
    </row>
    <row r="27" s="85" customFormat="1" ht="12.75" customHeight="1">
      <c r="A27" s="251"/>
    </row>
    <row r="28" s="85" customFormat="1" ht="12.75" customHeight="1">
      <c r="A28" s="251"/>
    </row>
    <row r="29" s="85" customFormat="1" ht="12.75" customHeight="1">
      <c r="A29" s="251"/>
    </row>
    <row r="30" s="85" customFormat="1" ht="12.75" customHeight="1">
      <c r="A30" s="251"/>
    </row>
    <row r="31" s="85" customFormat="1" ht="12.75" customHeight="1">
      <c r="A31" s="251"/>
    </row>
    <row r="32" s="85" customFormat="1" ht="12.75" customHeight="1">
      <c r="A32" s="251"/>
    </row>
    <row r="33" s="85" customFormat="1" ht="12.75" customHeight="1">
      <c r="A33" s="251"/>
    </row>
    <row r="34" s="85" customFormat="1" ht="12.75" customHeight="1">
      <c r="A34" s="251"/>
    </row>
    <row r="35" spans="1:8" s="85" customFormat="1" ht="12.75" customHeight="1">
      <c r="A35" s="251"/>
      <c r="G35" s="240"/>
      <c r="H35" s="240"/>
    </row>
    <row r="36" spans="1:8" s="85" customFormat="1" ht="12.75" customHeight="1">
      <c r="A36" s="251"/>
      <c r="G36" s="240"/>
      <c r="H36" s="240"/>
    </row>
    <row r="37" spans="1:8" s="85" customFormat="1" ht="12.75" customHeight="1">
      <c r="A37" s="251"/>
      <c r="G37" s="240"/>
      <c r="H37" s="240"/>
    </row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</sheetData>
  <sheetProtection/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scale="87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Grad Porec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Adela</dc:creator>
  <cp:keywords/>
  <dc:description/>
  <cp:lastModifiedBy>Karmen Pilat</cp:lastModifiedBy>
  <cp:lastPrinted>2022-06-08T11:42:33Z</cp:lastPrinted>
  <dcterms:created xsi:type="dcterms:W3CDTF">1998-02-28T10:00:33Z</dcterms:created>
  <dcterms:modified xsi:type="dcterms:W3CDTF">2022-06-27T11:48:00Z</dcterms:modified>
  <cp:category/>
  <cp:version/>
  <cp:contentType/>
  <cp:contentStatus/>
</cp:coreProperties>
</file>